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305" tabRatio="768"/>
  </bookViews>
  <sheets>
    <sheet name="Ⅰ１①" sheetId="330" r:id="rId1"/>
    <sheet name="Ⅰ１②" sheetId="331" r:id="rId2"/>
    <sheet name="Ⅰ１③" sheetId="332" r:id="rId3"/>
    <sheet name="Ⅰ１④" sheetId="333" r:id="rId4"/>
    <sheet name="Ⅰ１⑤" sheetId="334" r:id="rId5"/>
    <sheet name="Ⅰ1⑥" sheetId="335" r:id="rId6"/>
    <sheet name="Ⅰ1⑦" sheetId="336" r:id="rId7"/>
    <sheet name="Ⅰ2" sheetId="337" r:id="rId8"/>
    <sheet name="Ⅲ18月別コンテナ個数表" sheetId="338" r:id="rId9"/>
  </sheets>
  <definedNames>
    <definedName name="_xlnm.Print_Area" localSheetId="2">Ⅰ１③!$A$1:$AA$40</definedName>
    <definedName name="_xlnm.Print_Area" localSheetId="3">Ⅰ１④!$A$1:$AA$40</definedName>
    <definedName name="_xlnm.Print_Area" localSheetId="5">Ⅰ1⑥!$A$1:$AA$40</definedName>
    <definedName name="_xlnm.Print_Area" localSheetId="6">Ⅰ1⑦!$A$1:$AA$40</definedName>
  </definedNames>
  <calcPr calcId="162913"/>
</workbook>
</file>

<file path=xl/calcChain.xml><?xml version="1.0" encoding="utf-8"?>
<calcChain xmlns="http://schemas.openxmlformats.org/spreadsheetml/2006/main">
  <c r="J44" i="337" l="1"/>
  <c r="I44" i="337"/>
  <c r="J43" i="337"/>
  <c r="I43" i="337"/>
  <c r="J42" i="337"/>
  <c r="I42" i="337"/>
  <c r="J41" i="337"/>
  <c r="I41" i="337"/>
  <c r="J40" i="337"/>
  <c r="I40" i="337"/>
  <c r="J39" i="337"/>
  <c r="I39" i="337"/>
  <c r="J38" i="337"/>
  <c r="I38" i="337"/>
  <c r="J37" i="337"/>
  <c r="I37" i="337"/>
  <c r="J36" i="337"/>
  <c r="I36" i="337"/>
  <c r="J35" i="337"/>
  <c r="I35" i="337"/>
  <c r="J34" i="337"/>
  <c r="I34" i="337"/>
  <c r="G33" i="337"/>
  <c r="J33" i="337" s="1"/>
  <c r="J32" i="337"/>
  <c r="I32" i="337"/>
  <c r="J31" i="337"/>
  <c r="I31" i="337"/>
  <c r="G30" i="337"/>
  <c r="I30" i="337" s="1"/>
  <c r="J29" i="337"/>
  <c r="I29" i="337"/>
  <c r="J28" i="337"/>
  <c r="I28" i="337"/>
  <c r="J27" i="337"/>
  <c r="I27" i="337"/>
  <c r="J26" i="337"/>
  <c r="I26" i="337"/>
  <c r="J25" i="337"/>
  <c r="I25" i="337"/>
  <c r="J24" i="337"/>
  <c r="I24" i="337"/>
  <c r="J23" i="337"/>
  <c r="I23" i="337"/>
  <c r="J22" i="337"/>
  <c r="I22" i="337"/>
  <c r="J21" i="337"/>
  <c r="I21" i="337"/>
  <c r="J20" i="337"/>
  <c r="I20" i="337"/>
  <c r="J19" i="337"/>
  <c r="I19" i="337"/>
  <c r="J18" i="337"/>
  <c r="I18" i="337"/>
  <c r="I33" i="337" l="1"/>
  <c r="J30" i="337"/>
  <c r="D4" i="338" l="1"/>
  <c r="E4" i="338"/>
  <c r="F4" i="338"/>
  <c r="G4" i="338"/>
  <c r="H4" i="338"/>
  <c r="I4" i="338"/>
  <c r="J4" i="338"/>
  <c r="K4" i="338"/>
  <c r="L4" i="338"/>
  <c r="M4" i="338"/>
  <c r="N4" i="338"/>
  <c r="O4" i="338"/>
  <c r="P4" i="338"/>
  <c r="D5" i="338"/>
  <c r="E5" i="338"/>
  <c r="F5" i="338"/>
  <c r="G5" i="338"/>
  <c r="H5" i="338"/>
  <c r="I5" i="338"/>
  <c r="J5" i="338"/>
  <c r="K5" i="338"/>
  <c r="L5" i="338"/>
  <c r="M5" i="338"/>
  <c r="N5" i="338"/>
  <c r="O5" i="338"/>
  <c r="P5" i="338"/>
  <c r="I6" i="337"/>
  <c r="J6" i="337"/>
  <c r="I7" i="337"/>
  <c r="J7" i="337"/>
  <c r="I8" i="337"/>
  <c r="J8" i="337"/>
  <c r="I9" i="337"/>
  <c r="J9" i="337"/>
  <c r="I10" i="337"/>
  <c r="J10" i="337"/>
  <c r="I11" i="337"/>
  <c r="J11" i="337"/>
  <c r="I12" i="337"/>
  <c r="J12" i="337"/>
  <c r="I13" i="337"/>
  <c r="J13" i="337"/>
  <c r="G49" i="337"/>
  <c r="I49" i="337" s="1"/>
  <c r="J49" i="337"/>
  <c r="I50" i="337"/>
  <c r="J50" i="337"/>
  <c r="I51" i="337"/>
  <c r="J51" i="337"/>
  <c r="S28" i="333"/>
  <c r="S29" i="333"/>
  <c r="S30" i="333"/>
</calcChain>
</file>

<file path=xl/sharedStrings.xml><?xml version="1.0" encoding="utf-8"?>
<sst xmlns="http://schemas.openxmlformats.org/spreadsheetml/2006/main" count="239" uniqueCount="141">
  <si>
    <t>実入</t>
    <rPh sb="0" eb="2">
      <t>ミイ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</si>
  <si>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</si>
  <si>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</si>
  <si>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</si>
  <si>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</si>
  <si>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</si>
  <si>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</si>
  <si>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</si>
  <si>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</si>
  <si>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</si>
  <si>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</si>
  <si>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</si>
  <si>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</si>
  <si>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２　東京港港勢指標</t>
    <rPh sb="2" eb="3">
      <t>ヒガシ</t>
    </rPh>
    <rPh sb="3" eb="4">
      <t>キョウ</t>
    </rPh>
    <rPh sb="4" eb="5">
      <t>コウ</t>
    </rPh>
    <rPh sb="5" eb="6">
      <t>ミナト</t>
    </rPh>
    <rPh sb="6" eb="7">
      <t>ゼイ</t>
    </rPh>
    <rPh sb="7" eb="8">
      <t>ユビ</t>
    </rPh>
    <rPh sb="8" eb="9">
      <t>ヒョウ</t>
    </rPh>
    <phoneticPr fontId="10"/>
  </si>
  <si>
    <t>（単位：ＴＥＵ）</t>
    <rPh sb="1" eb="3">
      <t>タンイ</t>
    </rPh>
    <phoneticPr fontId="10"/>
  </si>
  <si>
    <t>外貿</t>
    <rPh sb="0" eb="1">
      <t>ガイ</t>
    </rPh>
    <rPh sb="1" eb="2">
      <t>ボウ</t>
    </rPh>
    <phoneticPr fontId="10"/>
  </si>
  <si>
    <t>内貿</t>
    <rPh sb="0" eb="1">
      <t>ナイ</t>
    </rPh>
    <rPh sb="1" eb="2">
      <t>ボウ</t>
    </rPh>
    <phoneticPr fontId="10"/>
  </si>
  <si>
    <t>（単位：百万円）</t>
    <rPh sb="4" eb="6">
      <t>ヒャクマン</t>
    </rPh>
    <phoneticPr fontId="10"/>
  </si>
  <si>
    <t>増減</t>
    <rPh sb="0" eb="2">
      <t>ゾウゲン</t>
    </rPh>
    <phoneticPr fontId="10"/>
  </si>
  <si>
    <t>東　京　港　港　勢　（　概　要　）</t>
    <rPh sb="0" eb="1">
      <t>ヒガシ</t>
    </rPh>
    <rPh sb="2" eb="3">
      <t>キョウ</t>
    </rPh>
    <rPh sb="4" eb="5">
      <t>コウ</t>
    </rPh>
    <rPh sb="6" eb="7">
      <t>ミナト</t>
    </rPh>
    <rPh sb="8" eb="9">
      <t>ゼイ</t>
    </rPh>
    <rPh sb="12" eb="13">
      <t>オオムネ</t>
    </rPh>
    <rPh sb="14" eb="15">
      <t>ヨウ</t>
    </rPh>
    <phoneticPr fontId="10"/>
  </si>
  <si>
    <t>２　入港船舶数</t>
    <rPh sb="2" eb="4">
      <t>ニュウコウ</t>
    </rPh>
    <rPh sb="4" eb="6">
      <t>センパク</t>
    </rPh>
    <rPh sb="6" eb="7">
      <t>スウ</t>
    </rPh>
    <phoneticPr fontId="10"/>
  </si>
  <si>
    <t>隻数</t>
    <rPh sb="0" eb="2">
      <t>セキスウ</t>
    </rPh>
    <phoneticPr fontId="10"/>
  </si>
  <si>
    <t>前年比</t>
    <rPh sb="0" eb="3">
      <t>ゼンネンヒ</t>
    </rPh>
    <phoneticPr fontId="10"/>
  </si>
  <si>
    <t>　合計</t>
    <rPh sb="1" eb="3">
      <t>ゴウケイ</t>
    </rPh>
    <phoneticPr fontId="10"/>
  </si>
  <si>
    <t>　　外航船</t>
    <rPh sb="2" eb="5">
      <t>ガイコウセン</t>
    </rPh>
    <phoneticPr fontId="10"/>
  </si>
  <si>
    <t>　　　（コンテナ船）</t>
    <rPh sb="8" eb="9">
      <t>セン</t>
    </rPh>
    <phoneticPr fontId="10"/>
  </si>
  <si>
    <t>　　内航船</t>
    <rPh sb="2" eb="5">
      <t>ナイコウセン</t>
    </rPh>
    <phoneticPr fontId="10"/>
  </si>
  <si>
    <t>３　総取扱貨物量の推移</t>
    <rPh sb="2" eb="3">
      <t>ソウ</t>
    </rPh>
    <rPh sb="3" eb="5">
      <t>トリアツカイ</t>
    </rPh>
    <rPh sb="5" eb="7">
      <t>カモツ</t>
    </rPh>
    <rPh sb="7" eb="8">
      <t>リョウ</t>
    </rPh>
    <rPh sb="9" eb="11">
      <t>スイイ</t>
    </rPh>
    <phoneticPr fontId="10"/>
  </si>
  <si>
    <t>４　外貿貨物　‐取扱動向‐</t>
    <rPh sb="2" eb="4">
      <t>ガイボウ</t>
    </rPh>
    <rPh sb="4" eb="6">
      <t>カモツ</t>
    </rPh>
    <rPh sb="8" eb="10">
      <t>トリアツカイ</t>
    </rPh>
    <rPh sb="10" eb="12">
      <t>ドウコウ</t>
    </rPh>
    <phoneticPr fontId="10"/>
  </si>
  <si>
    <t>合計</t>
    <rPh sb="0" eb="2">
      <t>ゴウケイ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</si>
  <si>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</si>
  <si>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</si>
  <si>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５　外貿貨物　‐地域別動向‐</t>
    <rPh sb="2" eb="4">
      <t>ガイボウ</t>
    </rPh>
    <rPh sb="4" eb="6">
      <t>カモツ</t>
    </rPh>
    <rPh sb="8" eb="10">
      <t>チイキ</t>
    </rPh>
    <rPh sb="10" eb="11">
      <t>ベツ</t>
    </rPh>
    <rPh sb="11" eb="13">
      <t>ドウコウ</t>
    </rPh>
    <phoneticPr fontId="10"/>
  </si>
  <si>
    <t>６　外貿貨物　‐品種構成‐</t>
    <rPh sb="2" eb="4">
      <t>ガイボウ</t>
    </rPh>
    <rPh sb="4" eb="6">
      <t>カモツ</t>
    </rPh>
    <rPh sb="8" eb="10">
      <t>ヒンシュ</t>
    </rPh>
    <rPh sb="10" eb="12">
      <t>コウセイ</t>
    </rPh>
    <phoneticPr fontId="10"/>
  </si>
  <si>
    <t>７　外貿コンテナ貨物　‐取扱動向‐</t>
    <rPh sb="2" eb="4">
      <t>ガイボウ</t>
    </rPh>
    <rPh sb="8" eb="10">
      <t>カモツ</t>
    </rPh>
    <rPh sb="12" eb="14">
      <t>トリアツカイ</t>
    </rPh>
    <rPh sb="14" eb="16">
      <t>ドウコウ</t>
    </rPh>
    <phoneticPr fontId="10"/>
  </si>
  <si>
    <t>外貿コンテナ貨物量</t>
    <rPh sb="0" eb="2">
      <t>ガイボウ</t>
    </rPh>
    <rPh sb="6" eb="8">
      <t>カモツ</t>
    </rPh>
    <rPh sb="8" eb="9">
      <t>リョウ</t>
    </rPh>
    <phoneticPr fontId="10"/>
  </si>
  <si>
    <t>１０　内貿貨物　‐取扱動向‐</t>
    <rPh sb="3" eb="5">
      <t>ナイボウ</t>
    </rPh>
    <rPh sb="5" eb="7">
      <t>カモツ</t>
    </rPh>
    <rPh sb="9" eb="11">
      <t>トリアツカイ</t>
    </rPh>
    <rPh sb="11" eb="13">
      <t>ドウコウ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</si>
  <si>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</si>
  <si>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</si>
  <si>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１３　主要港貿易額比較</t>
    <rPh sb="3" eb="6">
      <t>シュヨウコウ</t>
    </rPh>
    <rPh sb="6" eb="8">
      <t>ボウエキ</t>
    </rPh>
    <rPh sb="8" eb="9">
      <t>ガク</t>
    </rPh>
    <rPh sb="9" eb="11">
      <t>ヒカク</t>
    </rPh>
    <phoneticPr fontId="10"/>
  </si>
  <si>
    <t>計</t>
    <rPh sb="0" eb="1">
      <t>ケイ</t>
    </rPh>
    <phoneticPr fontId="10"/>
  </si>
  <si>
    <t>実入り</t>
    <rPh sb="0" eb="2">
      <t>ミイ</t>
    </rPh>
    <phoneticPr fontId="10"/>
  </si>
  <si>
    <t>空</t>
    <rPh sb="0" eb="1">
      <t>カラ</t>
    </rPh>
    <phoneticPr fontId="10"/>
  </si>
  <si>
    <t>貨物量</t>
    <rPh sb="0" eb="2">
      <t>カモツ</t>
    </rPh>
    <rPh sb="2" eb="3">
      <t>リョウ</t>
    </rPh>
    <phoneticPr fontId="10"/>
  </si>
  <si>
    <t>個数</t>
    <rPh sb="0" eb="2">
      <t>コスウ</t>
    </rPh>
    <phoneticPr fontId="10"/>
  </si>
  <si>
    <t>● 船        舶</t>
    <rPh sb="2" eb="12">
      <t>センパク</t>
    </rPh>
    <phoneticPr fontId="10"/>
  </si>
  <si>
    <t>隻     数</t>
    <rPh sb="0" eb="7">
      <t>セキスウ</t>
    </rPh>
    <phoneticPr fontId="10"/>
  </si>
  <si>
    <t>総トン数</t>
    <rPh sb="0" eb="4">
      <t>ソウトンスウ</t>
    </rPh>
    <phoneticPr fontId="10"/>
  </si>
  <si>
    <t xml:space="preserve">  外    航    船</t>
    <rPh sb="2" eb="13">
      <t>ガイコウセン</t>
    </rPh>
    <phoneticPr fontId="10"/>
  </si>
  <si>
    <t xml:space="preserve">  内    航    船</t>
    <rPh sb="2" eb="8">
      <t>ナイコウ</t>
    </rPh>
    <rPh sb="12" eb="13">
      <t>フネ</t>
    </rPh>
    <phoneticPr fontId="10"/>
  </si>
  <si>
    <t>● 貨        物</t>
    <rPh sb="2" eb="12">
      <t>カモツ</t>
    </rPh>
    <phoneticPr fontId="10"/>
  </si>
  <si>
    <t xml:space="preserve">  出              貨</t>
    <rPh sb="2" eb="3">
      <t>デ</t>
    </rPh>
    <rPh sb="17" eb="18">
      <t>カモツ</t>
    </rPh>
    <phoneticPr fontId="10"/>
  </si>
  <si>
    <t xml:space="preserve">  入              貨</t>
    <rPh sb="2" eb="3">
      <t>ニュウカ</t>
    </rPh>
    <rPh sb="17" eb="18">
      <t>カモツ</t>
    </rPh>
    <phoneticPr fontId="10"/>
  </si>
  <si>
    <t xml:space="preserve">   外  貿  貨  物</t>
    <rPh sb="3" eb="7">
      <t>ガイボウ</t>
    </rPh>
    <rPh sb="9" eb="13">
      <t>カモツ</t>
    </rPh>
    <phoneticPr fontId="10"/>
  </si>
  <si>
    <t xml:space="preserve">  輸        出</t>
    <rPh sb="2" eb="12">
      <t>ユシュツ</t>
    </rPh>
    <phoneticPr fontId="10"/>
  </si>
  <si>
    <t xml:space="preserve">  輸        入</t>
    <rPh sb="2" eb="12">
      <t>ユニュウ</t>
    </rPh>
    <phoneticPr fontId="10"/>
  </si>
  <si>
    <t xml:space="preserve">  うちコンテナ貨物</t>
    <rPh sb="8" eb="10">
      <t>カモツ</t>
    </rPh>
    <phoneticPr fontId="10"/>
  </si>
  <si>
    <t xml:space="preserve">   コ ン テ ナ 個 数</t>
    <rPh sb="11" eb="14">
      <t>コスウ</t>
    </rPh>
    <phoneticPr fontId="10"/>
  </si>
  <si>
    <t xml:space="preserve">   内  貿  貨  物</t>
    <rPh sb="3" eb="7">
      <t>ナイボウ</t>
    </rPh>
    <rPh sb="9" eb="13">
      <t>カモツ</t>
    </rPh>
    <phoneticPr fontId="10"/>
  </si>
  <si>
    <t xml:space="preserve">  うちカーフェリー貨物</t>
    <rPh sb="10" eb="12">
      <t>カモツ</t>
    </rPh>
    <phoneticPr fontId="10"/>
  </si>
  <si>
    <t xml:space="preserve">  移        出</t>
    <rPh sb="2" eb="12">
      <t>イシュツ</t>
    </rPh>
    <phoneticPr fontId="10"/>
  </si>
  <si>
    <t xml:space="preserve">  移        入</t>
    <rPh sb="2" eb="12">
      <t>イニュウ</t>
    </rPh>
    <phoneticPr fontId="10"/>
  </si>
  <si>
    <t xml:space="preserve">  総  貿  易  額</t>
    <rPh sb="2" eb="3">
      <t>ソウ</t>
    </rPh>
    <rPh sb="5" eb="12">
      <t>ボウエキガク</t>
    </rPh>
    <phoneticPr fontId="10"/>
  </si>
  <si>
    <t xml:space="preserve">  輸    出    額</t>
    <rPh sb="2" eb="8">
      <t>ユシュツ</t>
    </rPh>
    <rPh sb="12" eb="13">
      <t>ガク</t>
    </rPh>
    <phoneticPr fontId="10"/>
  </si>
  <si>
    <t xml:space="preserve">  輸    入    額</t>
    <rPh sb="2" eb="13">
      <t>ユニュウガク</t>
    </rPh>
    <phoneticPr fontId="10"/>
  </si>
  <si>
    <t>（単位：隻、総トン）</t>
    <phoneticPr fontId="10"/>
  </si>
  <si>
    <t>前年比</t>
    <rPh sb="0" eb="2">
      <t>ゼンネン</t>
    </rPh>
    <rPh sb="2" eb="3">
      <t>ヒ</t>
    </rPh>
    <phoneticPr fontId="10"/>
  </si>
  <si>
    <t xml:space="preserve">  総                      数</t>
    <phoneticPr fontId="10"/>
  </si>
  <si>
    <t>（単位：トン、ＴＥＵ）</t>
    <phoneticPr fontId="10"/>
  </si>
  <si>
    <t xml:space="preserve">  取  扱  貨  物  総  量</t>
    <phoneticPr fontId="10"/>
  </si>
  <si>
    <t xml:space="preserve">  輸        出</t>
    <phoneticPr fontId="10"/>
  </si>
  <si>
    <t xml:space="preserve">  輸        入</t>
    <phoneticPr fontId="10"/>
  </si>
  <si>
    <t>◆</t>
    <phoneticPr fontId="10"/>
  </si>
  <si>
    <t>１　全体のあらまし</t>
    <phoneticPr fontId="10"/>
  </si>
  <si>
    <t>　　　　　東京都港湾局港湾経営部</t>
    <phoneticPr fontId="10"/>
  </si>
  <si>
    <t>　　　（カーフェリー）</t>
    <phoneticPr fontId="10"/>
  </si>
  <si>
    <t>*　コンテナ船は、フルコンテナ船の他に、セミコンテナ船、ＲＯＲＯ船を含む。</t>
    <rPh sb="15" eb="16">
      <t>セン</t>
    </rPh>
    <rPh sb="17" eb="18">
      <t>ホカ</t>
    </rPh>
    <rPh sb="26" eb="27">
      <t>セン</t>
    </rPh>
    <rPh sb="32" eb="33">
      <t>セン</t>
    </rPh>
    <rPh sb="34" eb="35">
      <t>フク</t>
    </rPh>
    <phoneticPr fontId="10"/>
  </si>
  <si>
    <t>また、北アメリカ地域は全体の２割弱、ヨーロッパ地域は１割弱となりました。</t>
    <rPh sb="3" eb="4">
      <t>キタ</t>
    </rPh>
    <rPh sb="8" eb="10">
      <t>チイキ</t>
    </rPh>
    <rPh sb="11" eb="13">
      <t>ゼンタイ</t>
    </rPh>
    <rPh sb="15" eb="16">
      <t>ワリ</t>
    </rPh>
    <rPh sb="16" eb="17">
      <t>ジャク</t>
    </rPh>
    <rPh sb="23" eb="25">
      <t>チイキ</t>
    </rPh>
    <rPh sb="27" eb="28">
      <t>ワリ</t>
    </rPh>
    <rPh sb="28" eb="29">
      <t>ジャク</t>
    </rPh>
    <phoneticPr fontId="10"/>
  </si>
  <si>
    <t>コンテナ化率</t>
    <rPh sb="4" eb="5">
      <t>カ</t>
    </rPh>
    <rPh sb="5" eb="6">
      <t>リツ</t>
    </rPh>
    <phoneticPr fontId="10"/>
  </si>
  <si>
    <t>１１　内貿貨物　‐地域別動向‐</t>
    <rPh sb="3" eb="5">
      <t>ナイボウ</t>
    </rPh>
    <rPh sb="5" eb="7">
      <t>カモツ</t>
    </rPh>
    <rPh sb="9" eb="11">
      <t>チイキ</t>
    </rPh>
    <rPh sb="11" eb="12">
      <t>ベツ</t>
    </rPh>
    <rPh sb="12" eb="14">
      <t>ドウコウ</t>
    </rPh>
    <phoneticPr fontId="10"/>
  </si>
  <si>
    <t>１２　内貿貨物　‐品種構成‐</t>
    <rPh sb="3" eb="5">
      <t>ナイボウ</t>
    </rPh>
    <rPh sb="5" eb="7">
      <t>カモツ</t>
    </rPh>
    <rPh sb="9" eb="11">
      <t>ヒンシュ</t>
    </rPh>
    <rPh sb="11" eb="13">
      <t>コウセイ</t>
    </rPh>
    <phoneticPr fontId="10"/>
  </si>
  <si>
    <t>● 貿  易  額</t>
    <rPh sb="2" eb="6">
      <t>ボウエキ</t>
    </rPh>
    <rPh sb="8" eb="9">
      <t>ガク</t>
    </rPh>
    <phoneticPr fontId="10"/>
  </si>
  <si>
    <t>平成31年</t>
    <rPh sb="0" eb="2">
      <t>ヘイセイ</t>
    </rPh>
    <rPh sb="4" eb="5">
      <t>１３ネン</t>
    </rPh>
    <phoneticPr fontId="10"/>
  </si>
  <si>
    <t>輸入全体のうち、アジア地域は76%、北アメリカ地域は15％、ヨーロッパ地域は6％となりました。</t>
    <rPh sb="0" eb="2">
      <t>ユニュウ</t>
    </rPh>
    <rPh sb="2" eb="4">
      <t>ゼンタイ</t>
    </rPh>
    <rPh sb="35" eb="37">
      <t>チイキ</t>
    </rPh>
    <phoneticPr fontId="10"/>
  </si>
  <si>
    <t>（外貿貨物量）</t>
    <rPh sb="1" eb="3">
      <t>ガイボウ</t>
    </rPh>
    <rPh sb="3" eb="5">
      <t>カモツ</t>
    </rPh>
    <rPh sb="5" eb="6">
      <t>リョウ</t>
    </rPh>
    <phoneticPr fontId="10"/>
  </si>
  <si>
    <t>輸移出</t>
    <rPh sb="0" eb="1">
      <t>ユ</t>
    </rPh>
    <rPh sb="1" eb="3">
      <t>イシュツ</t>
    </rPh>
    <phoneticPr fontId="10"/>
  </si>
  <si>
    <t>輸移入</t>
    <rPh sb="0" eb="1">
      <t>ユ</t>
    </rPh>
    <rPh sb="1" eb="3">
      <t>イニュウ</t>
    </rPh>
    <phoneticPr fontId="10"/>
  </si>
  <si>
    <t>外貿計</t>
    <rPh sb="0" eb="2">
      <t>ガイボウ</t>
    </rPh>
    <rPh sb="2" eb="3">
      <t>ケイ</t>
    </rPh>
    <phoneticPr fontId="10"/>
  </si>
  <si>
    <t>内貿計</t>
    <rPh sb="0" eb="1">
      <t>ナイ</t>
    </rPh>
    <rPh sb="1" eb="2">
      <t>ボウ</t>
    </rPh>
    <rPh sb="2" eb="3">
      <t>ケイ</t>
    </rPh>
    <phoneticPr fontId="10"/>
  </si>
  <si>
    <t>*端数処理（四捨五入）のため総数と内訳の計とが一致しない場合がある。</t>
    <phoneticPr fontId="10"/>
  </si>
  <si>
    <t>1　東京港港勢（概要）</t>
    <phoneticPr fontId="10"/>
  </si>
  <si>
    <t>でみると、426万TEU（94.4%）となりました。</t>
    <phoneticPr fontId="10"/>
  </si>
  <si>
    <t>外貿コンテナ貨物量は44,663千トン（95.7%）、外貿コンテナ取扱量（実・空計）をTEUベース</t>
    <phoneticPr fontId="10"/>
  </si>
  <si>
    <t>対前年比）、総トン数は167,332千総トン（93.0%）となりました。</t>
    <phoneticPr fontId="10"/>
  </si>
  <si>
    <t>東京港に入港した船舶は、21,154隻（対前年比90.5%－以下(　)内比は、ことわりのない限り</t>
    <rPh sb="4" eb="6">
      <t>ニュウコウ</t>
    </rPh>
    <phoneticPr fontId="10"/>
  </si>
  <si>
    <t>2020年の東京港港勢は、入港船舶数が減少し、取扱貨物量も減少しました。</t>
    <rPh sb="4" eb="5">
      <t>ネン</t>
    </rPh>
    <rPh sb="6" eb="8">
      <t>トウキョウ</t>
    </rPh>
    <rPh sb="8" eb="9">
      <t>コウ</t>
    </rPh>
    <rPh sb="9" eb="11">
      <t>コウセイ</t>
    </rPh>
    <rPh sb="13" eb="15">
      <t>ニュウコウ</t>
    </rPh>
    <rPh sb="15" eb="17">
      <t>センパク</t>
    </rPh>
    <rPh sb="17" eb="18">
      <t>スウ</t>
    </rPh>
    <rPh sb="19" eb="21">
      <t>ゲンショウ</t>
    </rPh>
    <rPh sb="23" eb="25">
      <t>トリアツカイ</t>
    </rPh>
    <rPh sb="25" eb="27">
      <t>カモツ</t>
    </rPh>
    <rPh sb="27" eb="28">
      <t>リョウ</t>
    </rPh>
    <rPh sb="29" eb="31">
      <t>ゲンショウ</t>
    </rPh>
    <phoneticPr fontId="10"/>
  </si>
  <si>
    <t>‐ 令和２年（2020年） ‐</t>
    <rPh sb="2" eb="4">
      <t>レイワ</t>
    </rPh>
    <rPh sb="5" eb="6">
      <t>ネン</t>
    </rPh>
    <rPh sb="11" eb="12">
      <t>ネン</t>
    </rPh>
    <phoneticPr fontId="10"/>
  </si>
  <si>
    <t>内航船のうちコンテナ船は3,568隻（95.6%）となりました。</t>
    <rPh sb="0" eb="2">
      <t>ナイコウ</t>
    </rPh>
    <rPh sb="2" eb="3">
      <t>セン</t>
    </rPh>
    <rPh sb="10" eb="11">
      <t>セン</t>
    </rPh>
    <rPh sb="17" eb="18">
      <t>セキ</t>
    </rPh>
    <phoneticPr fontId="10"/>
  </si>
  <si>
    <t>内航船は16,209隻（89.4%）、このうちカーフェリーは345隻（98.9%）となりました。</t>
    <rPh sb="0" eb="2">
      <t>ナイコウ</t>
    </rPh>
    <rPh sb="2" eb="3">
      <t>セン</t>
    </rPh>
    <rPh sb="33" eb="34">
      <t>セキ</t>
    </rPh>
    <phoneticPr fontId="10"/>
  </si>
  <si>
    <t>外航船は4,945隻(94.2%)、このうちコンテナ船は4,697隻(94.7%)となりました。</t>
    <rPh sb="0" eb="3">
      <t>ガイコウセン</t>
    </rPh>
    <rPh sb="9" eb="10">
      <t>セキ</t>
    </rPh>
    <rPh sb="26" eb="27">
      <t>セン</t>
    </rPh>
    <rPh sb="33" eb="34">
      <t>セキ</t>
    </rPh>
    <phoneticPr fontId="10"/>
  </si>
  <si>
    <t>入港船舶総隻数は、21,154隻(90.5%)となりました。</t>
    <rPh sb="0" eb="2">
      <t>ニュウコウ</t>
    </rPh>
    <rPh sb="2" eb="4">
      <t>センパク</t>
    </rPh>
    <rPh sb="4" eb="5">
      <t>ソウ</t>
    </rPh>
    <rPh sb="5" eb="6">
      <t>セキ</t>
    </rPh>
    <rPh sb="6" eb="7">
      <t>スウ</t>
    </rPh>
    <rPh sb="15" eb="16">
      <t>セキ</t>
    </rPh>
    <phoneticPr fontId="10"/>
  </si>
  <si>
    <t>%</t>
    <phoneticPr fontId="10"/>
  </si>
  <si>
    <t>輸出全体のうち、アジア地域は66％、北アメリカ地域は23％、ヨーロッパ地域は9％となりました。</t>
    <rPh sb="0" eb="2">
      <t>ユシュツ</t>
    </rPh>
    <rPh sb="2" eb="4">
      <t>ゼンタイ</t>
    </rPh>
    <rPh sb="11" eb="13">
      <t>チイキ</t>
    </rPh>
    <rPh sb="18" eb="19">
      <t>キタ</t>
    </rPh>
    <rPh sb="23" eb="25">
      <t>チイキ</t>
    </rPh>
    <rPh sb="35" eb="37">
      <t>チイキ</t>
    </rPh>
    <phoneticPr fontId="10"/>
  </si>
  <si>
    <t>輸出入ともにアジア地域の占める割合が非常に高く、全体の７割を超えています。</t>
    <rPh sb="0" eb="2">
      <t>ユシュツ</t>
    </rPh>
    <rPh sb="2" eb="3">
      <t>ニュウ</t>
    </rPh>
    <rPh sb="9" eb="11">
      <t>チイキ</t>
    </rPh>
    <rPh sb="12" eb="13">
      <t>シ</t>
    </rPh>
    <rPh sb="15" eb="17">
      <t>ワリアイ</t>
    </rPh>
    <rPh sb="18" eb="20">
      <t>ヒジョウ</t>
    </rPh>
    <rPh sb="21" eb="22">
      <t>タカ</t>
    </rPh>
    <rPh sb="24" eb="26">
      <t>ゼンタイ</t>
    </rPh>
    <rPh sb="28" eb="29">
      <t>ワリ</t>
    </rPh>
    <rPh sb="30" eb="31">
      <t>コ</t>
    </rPh>
    <phoneticPr fontId="10"/>
  </si>
  <si>
    <t>3,898千トン（98.7％）、３位のベトナムが2,083千トン(94.5％)となりました。</t>
    <rPh sb="5" eb="6">
      <t>セン</t>
    </rPh>
    <rPh sb="17" eb="18">
      <t>イ</t>
    </rPh>
    <rPh sb="29" eb="30">
      <t>セン</t>
    </rPh>
    <phoneticPr fontId="10"/>
  </si>
  <si>
    <t>輸入を国別でみると、１位の中国（香港を含む）が14,860千トン（98.9％）、2位のアメリカが</t>
    <rPh sb="0" eb="2">
      <t>ユニュウ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9" eb="30">
      <t>セン</t>
    </rPh>
    <rPh sb="41" eb="42">
      <t>イ</t>
    </rPh>
    <phoneticPr fontId="10"/>
  </si>
  <si>
    <t>2,616千トン（85.1％）、３位のベトナムが1,352千トン（121.3％）となりました。</t>
    <rPh sb="5" eb="6">
      <t>セン</t>
    </rPh>
    <rPh sb="17" eb="18">
      <t>イ</t>
    </rPh>
    <rPh sb="29" eb="30">
      <t>セン</t>
    </rPh>
    <phoneticPr fontId="10"/>
  </si>
  <si>
    <t>輸出を国別でみると、１位の中国（香港を含む）が2,748千トン（91.6％）、2位のアメリカが</t>
    <rPh sb="0" eb="2">
      <t>ユシュツ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8" eb="29">
      <t>セン</t>
    </rPh>
    <rPh sb="40" eb="41">
      <t>イ</t>
    </rPh>
    <phoneticPr fontId="10"/>
  </si>
  <si>
    <t>合計で46,370千トン（95.6％）となりました。</t>
    <phoneticPr fontId="10"/>
  </si>
  <si>
    <t>外貿貨物の前年比は、輸出が93.3％、輸入が96.4％と輸出入ともに前年を下回り、</t>
    <rPh sb="0" eb="2">
      <t>ガイボウ</t>
    </rPh>
    <rPh sb="2" eb="4">
      <t>カモツ</t>
    </rPh>
    <rPh sb="5" eb="7">
      <t>ゼンネン</t>
    </rPh>
    <rPh sb="7" eb="8">
      <t>ヒ</t>
    </rPh>
    <rPh sb="10" eb="12">
      <t>ユシュツ</t>
    </rPh>
    <rPh sb="19" eb="21">
      <t>ユニュウ</t>
    </rPh>
    <rPh sb="28" eb="31">
      <t>ユシュツニュウ</t>
    </rPh>
    <rPh sb="34" eb="36">
      <t>ゼンネン</t>
    </rPh>
    <rPh sb="37" eb="39">
      <t>シタマワ</t>
    </rPh>
    <phoneticPr fontId="10"/>
  </si>
  <si>
    <t>外貿貨物のコンテナ化率は96.3%、その内訳は輸出95.0%、輸入96.8%となりました。</t>
    <rPh sb="0" eb="2">
      <t>ガイボウ</t>
    </rPh>
    <rPh sb="2" eb="4">
      <t>カモツ</t>
    </rPh>
    <rPh sb="9" eb="10">
      <t>カ</t>
    </rPh>
    <rPh sb="10" eb="11">
      <t>リツ</t>
    </rPh>
    <phoneticPr fontId="10"/>
  </si>
  <si>
    <t>外貿コンテナ個数は、426万TEU（94.4%）となりました。</t>
    <rPh sb="0" eb="1">
      <t>ガイ</t>
    </rPh>
    <rPh sb="1" eb="2">
      <t>ボウ</t>
    </rPh>
    <rPh sb="6" eb="8">
      <t>コスウ</t>
    </rPh>
    <phoneticPr fontId="10"/>
  </si>
  <si>
    <t>外貿コンテナ貨物量は、44,663千トン（95.7％）となりました。</t>
    <rPh sb="0" eb="2">
      <t>ガイボウ</t>
    </rPh>
    <rPh sb="6" eb="8">
      <t>カモツ</t>
    </rPh>
    <rPh sb="8" eb="9">
      <t>リョウ</t>
    </rPh>
    <phoneticPr fontId="10"/>
  </si>
  <si>
    <t>外貿コンテナ個数（実・空計）</t>
    <rPh sb="0" eb="2">
      <t>ガイボウ</t>
    </rPh>
    <rPh sb="6" eb="8">
      <t>コスウ</t>
    </rPh>
    <rPh sb="9" eb="10">
      <t>ミ</t>
    </rPh>
    <rPh sb="11" eb="12">
      <t>カラ</t>
    </rPh>
    <rPh sb="12" eb="13">
      <t>ケイ</t>
    </rPh>
    <phoneticPr fontId="10"/>
  </si>
  <si>
    <t>「金属製品」1,174千トン、「産業機械」1,376千トンなどが減少しました。</t>
    <rPh sb="1" eb="3">
      <t>キンゾク</t>
    </rPh>
    <rPh sb="3" eb="5">
      <t>セイヒン</t>
    </rPh>
    <rPh sb="16" eb="18">
      <t>サンギョウ</t>
    </rPh>
    <rPh sb="18" eb="20">
      <t>キカイ</t>
    </rPh>
    <rPh sb="26" eb="27">
      <t>セン</t>
    </rPh>
    <rPh sb="32" eb="34">
      <t>ゲンショウ</t>
    </rPh>
    <phoneticPr fontId="10"/>
  </si>
  <si>
    <t>輸入を品種別で見ると、「電気機械」3,537千トン、「動植物性製造飼肥料」1,059千トンなどが増加、</t>
    <rPh sb="0" eb="2">
      <t>ユニュウ</t>
    </rPh>
    <rPh sb="3" eb="5">
      <t>ヒンシュ</t>
    </rPh>
    <rPh sb="5" eb="6">
      <t>ベツ</t>
    </rPh>
    <rPh sb="7" eb="8">
      <t>ミ</t>
    </rPh>
    <rPh sb="27" eb="30">
      <t>ドウショクブツ</t>
    </rPh>
    <rPh sb="30" eb="31">
      <t>セイ</t>
    </rPh>
    <rPh sb="31" eb="33">
      <t>セイゾウ</t>
    </rPh>
    <rPh sb="33" eb="34">
      <t>シ</t>
    </rPh>
    <rPh sb="34" eb="36">
      <t>ヒリョウ</t>
    </rPh>
    <phoneticPr fontId="10"/>
  </si>
  <si>
    <t>「自動車部品」1,148千トン、「金属製品」258千トンなどが減少しました。</t>
    <rPh sb="1" eb="4">
      <t>ジドウシャ</t>
    </rPh>
    <rPh sb="4" eb="6">
      <t>ブヒン</t>
    </rPh>
    <rPh sb="17" eb="19">
      <t>キンゾク</t>
    </rPh>
    <rPh sb="19" eb="21">
      <t>セイヒン</t>
    </rPh>
    <rPh sb="25" eb="26">
      <t>セン</t>
    </rPh>
    <rPh sb="31" eb="33">
      <t>ゲンショウ</t>
    </rPh>
    <phoneticPr fontId="10"/>
  </si>
  <si>
    <t>輸出を品種別で見ると、「製造食品」306千トン、「再利用資材」1,967千トンなどが増加、</t>
    <rPh sb="0" eb="2">
      <t>ユシュツ</t>
    </rPh>
    <rPh sb="3" eb="5">
      <t>ヒンシュ</t>
    </rPh>
    <rPh sb="5" eb="6">
      <t>ベツ</t>
    </rPh>
    <rPh sb="7" eb="8">
      <t>ミ</t>
    </rPh>
    <rPh sb="12" eb="14">
      <t>セイゾウ</t>
    </rPh>
    <rPh sb="14" eb="16">
      <t>ショクヒン</t>
    </rPh>
    <rPh sb="25" eb="28">
      <t>サイリヨウ</t>
    </rPh>
    <rPh sb="28" eb="30">
      <t>シザイ</t>
    </rPh>
    <phoneticPr fontId="10"/>
  </si>
  <si>
    <t>９　外貿コンテナ貨物　‐年次推移（個数：TEU（実入り））‐</t>
    <rPh sb="2" eb="4">
      <t>ガイボウ</t>
    </rPh>
    <rPh sb="8" eb="10">
      <t>カモツ</t>
    </rPh>
    <rPh sb="12" eb="14">
      <t>ネンジ</t>
    </rPh>
    <rPh sb="14" eb="16">
      <t>スイイ</t>
    </rPh>
    <rPh sb="17" eb="19">
      <t>コスウ</t>
    </rPh>
    <rPh sb="24" eb="25">
      <t>ジツ</t>
    </rPh>
    <rPh sb="25" eb="26">
      <t>イリ</t>
    </rPh>
    <phoneticPr fontId="10"/>
  </si>
  <si>
    <t>８　外貿コンテナ貨物　‐年次推移（貨物量・トン）‐</t>
    <rPh sb="2" eb="4">
      <t>ガイボウ</t>
    </rPh>
    <rPh sb="8" eb="10">
      <t>カモツ</t>
    </rPh>
    <rPh sb="12" eb="14">
      <t>ネンジ</t>
    </rPh>
    <rPh sb="14" eb="16">
      <t>スイイ</t>
    </rPh>
    <rPh sb="17" eb="20">
      <t>カモツリョウ</t>
    </rPh>
    <phoneticPr fontId="10"/>
  </si>
  <si>
    <t>となりました。</t>
    <phoneticPr fontId="10"/>
  </si>
  <si>
    <t>中部800千トン、近畿1,644千トン、中国1,325千トン、四国959千トン、九州・沖縄17,146千トン</t>
    <rPh sb="0" eb="2">
      <t>チュウブ</t>
    </rPh>
    <rPh sb="5" eb="6">
      <t>セン</t>
    </rPh>
    <rPh sb="9" eb="11">
      <t>キンキ</t>
    </rPh>
    <rPh sb="16" eb="17">
      <t>セン</t>
    </rPh>
    <phoneticPr fontId="10"/>
  </si>
  <si>
    <t>内貿貨物の地域別取扱貨物量をみると、北海道2.780千トン、東北1,711千トン、関東7,901千トン、</t>
    <rPh sb="0" eb="2">
      <t>ナイボウ</t>
    </rPh>
    <rPh sb="2" eb="4">
      <t>カモツ</t>
    </rPh>
    <rPh sb="5" eb="7">
      <t>チイキ</t>
    </rPh>
    <rPh sb="7" eb="8">
      <t>ベツ</t>
    </rPh>
    <rPh sb="8" eb="10">
      <t>トリアツカイ</t>
    </rPh>
    <rPh sb="10" eb="12">
      <t>カモツ</t>
    </rPh>
    <rPh sb="12" eb="13">
      <t>リョウ</t>
    </rPh>
    <rPh sb="30" eb="32">
      <t>トウホク</t>
    </rPh>
    <rPh sb="37" eb="38">
      <t>セン</t>
    </rPh>
    <phoneticPr fontId="10"/>
  </si>
  <si>
    <t>　</t>
    <phoneticPr fontId="10"/>
  </si>
  <si>
    <t>重要な役割を担う港湾として生活関連品の荷揚げも多く、輸入額でも国内港湾1位となりました。</t>
    <rPh sb="26" eb="29">
      <t>ユニュウガク</t>
    </rPh>
    <rPh sb="31" eb="33">
      <t>コクナイ</t>
    </rPh>
    <phoneticPr fontId="10"/>
  </si>
  <si>
    <t>となりました。東京港は、東京都民はもちろん、首都圏4千万人の生活や産業活動を支える極めて</t>
    <phoneticPr fontId="10"/>
  </si>
  <si>
    <t>主要5港の貿易額順位は、1位東京港（16兆円）、2位名古屋港（15兆円）、3位横浜港（10兆円）</t>
    <rPh sb="14" eb="16">
      <t>トウキョウ</t>
    </rPh>
    <rPh sb="26" eb="29">
      <t>ナゴヤ</t>
    </rPh>
    <rPh sb="29" eb="30">
      <t>コウ</t>
    </rPh>
    <phoneticPr fontId="10"/>
  </si>
  <si>
    <t>「その他の石油」2,833千トン、「紙・パルプ」818千トンなどが減少しました。</t>
    <rPh sb="3" eb="4">
      <t>タ</t>
    </rPh>
    <rPh sb="5" eb="7">
      <t>セキユ</t>
    </rPh>
    <rPh sb="13" eb="14">
      <t>セン</t>
    </rPh>
    <rPh sb="18" eb="19">
      <t>カミ</t>
    </rPh>
    <rPh sb="27" eb="28">
      <t>セン</t>
    </rPh>
    <phoneticPr fontId="10"/>
  </si>
  <si>
    <t>移入を品種別で見ると、「輸送用容器」260千トンなどが増加し、</t>
    <rPh sb="0" eb="2">
      <t>イニュウ</t>
    </rPh>
    <rPh sb="3" eb="5">
      <t>ヒンシュ</t>
    </rPh>
    <rPh sb="5" eb="6">
      <t>ベツ</t>
    </rPh>
    <rPh sb="7" eb="8">
      <t>ミ</t>
    </rPh>
    <rPh sb="12" eb="15">
      <t>ユソウヨウ</t>
    </rPh>
    <rPh sb="15" eb="17">
      <t>ヨウキ</t>
    </rPh>
    <rPh sb="27" eb="29">
      <t>ゾウカ</t>
    </rPh>
    <phoneticPr fontId="10"/>
  </si>
  <si>
    <t>移出を品種別で見ると、「廃土砂」1,833千トン、「再利用資材」306千トンなど</t>
    <rPh sb="0" eb="2">
      <t>イシュツ</t>
    </rPh>
    <rPh sb="3" eb="5">
      <t>ヒンシュ</t>
    </rPh>
    <rPh sb="5" eb="6">
      <t>ベツ</t>
    </rPh>
    <rPh sb="7" eb="8">
      <t>ミ</t>
    </rPh>
    <rPh sb="12" eb="13">
      <t>ハイ</t>
    </rPh>
    <rPh sb="13" eb="15">
      <t>ドシャ</t>
    </rPh>
    <rPh sb="26" eb="29">
      <t>サイリヨウ</t>
    </rPh>
    <rPh sb="29" eb="31">
      <t>シザイ</t>
    </rPh>
    <phoneticPr fontId="10"/>
  </si>
  <si>
    <t>（東京税関「令和2年分東京港貿易概況（確々報）」）</t>
    <rPh sb="6" eb="8">
      <t>レイワ</t>
    </rPh>
    <rPh sb="19" eb="20">
      <t>カク</t>
    </rPh>
    <rPh sb="21" eb="22">
      <t>ホウ</t>
    </rPh>
    <phoneticPr fontId="10"/>
  </si>
  <si>
    <t>令和2年</t>
    <rPh sb="0" eb="2">
      <t>レイワ</t>
    </rPh>
    <rPh sb="3" eb="4">
      <t>ネン</t>
    </rPh>
    <phoneticPr fontId="10"/>
  </si>
  <si>
    <t xml:space="preserve">  うちコンテナ船</t>
    <rPh sb="8" eb="9">
      <t>フネ</t>
    </rPh>
    <phoneticPr fontId="10"/>
  </si>
  <si>
    <t>が増加し、「重油」192千トン、「取合せ品」2,727千トンなどが減少しました。</t>
    <rPh sb="6" eb="8">
      <t>ジュウユ</t>
    </rPh>
    <rPh sb="17" eb="19">
      <t>トリアワ</t>
    </rPh>
    <rPh sb="20" eb="21">
      <t>ヒン</t>
    </rPh>
    <rPh sb="27" eb="28">
      <t>セン</t>
    </rPh>
    <rPh sb="33" eb="35">
      <t>ゲンショウ</t>
    </rPh>
    <phoneticPr fontId="10"/>
  </si>
  <si>
    <t>内貿貨物の前年比は、移出が95.2%、移入が83.1%と移出入ともに前年を下回り、</t>
    <rPh sb="0" eb="2">
      <t>ナイボウ</t>
    </rPh>
    <rPh sb="2" eb="4">
      <t>カモツ</t>
    </rPh>
    <rPh sb="5" eb="7">
      <t>ゼンネン</t>
    </rPh>
    <rPh sb="7" eb="8">
      <t>ヒ</t>
    </rPh>
    <rPh sb="10" eb="12">
      <t>イシュツ</t>
    </rPh>
    <rPh sb="19" eb="21">
      <t>イニュウ</t>
    </rPh>
    <rPh sb="28" eb="30">
      <t>イシュツ</t>
    </rPh>
    <rPh sb="30" eb="31">
      <t>ニュウ</t>
    </rPh>
    <rPh sb="34" eb="36">
      <t>ゼンネン</t>
    </rPh>
    <rPh sb="37" eb="39">
      <t>シタマワ</t>
    </rPh>
    <phoneticPr fontId="10"/>
  </si>
  <si>
    <t>合計で34,497千トン（87.8%）となりました。</t>
    <rPh sb="0" eb="2">
      <t>ゴウケイ</t>
    </rPh>
    <phoneticPr fontId="10"/>
  </si>
  <si>
    <t>取扱貨物量は80,867千トン（92.1%）であり、そのうち外貿貨物量は46,370トン（95.6%）、</t>
    <phoneticPr fontId="10"/>
  </si>
  <si>
    <t>内貿貨物量は34,497千トン（87.8%）でした。</t>
    <phoneticPr fontId="10"/>
  </si>
  <si>
    <t>内貿貨物量は34,497千トン(87.8%)でした。</t>
    <phoneticPr fontId="10"/>
  </si>
  <si>
    <t>取扱貨物量は80,867千トン(92.1%)であり、そのうち外貿貨物量は46,370千トン(95.6%)、</t>
    <phoneticPr fontId="10"/>
  </si>
  <si>
    <t>Ⅱ 東京港港勢概況</t>
    <rPh sb="2" eb="4">
      <t>トウキョウ</t>
    </rPh>
    <rPh sb="4" eb="5">
      <t>コウ</t>
    </rPh>
    <rPh sb="5" eb="7">
      <t>コウセイ</t>
    </rPh>
    <rPh sb="7" eb="9">
      <t>ガイキョウ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</si>
</sst>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,000&quot;千トン&quot;"/>
    <numFmt numFmtId="178" formatCode="000&quot;万TEU&quot;"/>
    <numFmt numFmtId="179" formatCode="#,##0_ "/>
    <numFmt numFmtId="180" formatCode="#,##0_);[Red]\(#,##0\)"/>
    <numFmt numFmtId="181" formatCode="0_);[Red]\(0\)"/>
    <numFmt numFmtId="182" formatCode="0.0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.5"/>
      <name val="ＭＳ ゴシック"/>
      <family val="3"/>
      <charset val="128"/>
    </font>
    <font>
      <sz val="12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5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179" fontId="18" fillId="0" borderId="0" xfId="0" applyNumberFormat="1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179" fontId="18" fillId="0" borderId="34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17" fillId="0" borderId="21" xfId="0" applyFont="1" applyBorder="1" applyAlignment="1">
      <alignment horizontal="centerContinuous" vertical="center" shrinkToFit="1"/>
    </xf>
    <xf numFmtId="0" fontId="18" fillId="0" borderId="27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79" fontId="18" fillId="0" borderId="37" xfId="0" applyNumberFormat="1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6" fillId="0" borderId="0" xfId="0" applyFont="1" applyFill="1">
      <alignment vertical="center"/>
    </xf>
    <xf numFmtId="0" fontId="19" fillId="0" borderId="32" xfId="0" applyFont="1" applyFill="1" applyBorder="1" applyAlignment="1">
      <alignment horizontal="distributed" vertical="center"/>
    </xf>
    <xf numFmtId="0" fontId="40" fillId="0" borderId="0" xfId="0" applyFont="1">
      <alignment vertical="center"/>
    </xf>
    <xf numFmtId="0" fontId="11" fillId="0" borderId="20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>
      <alignment vertical="center"/>
    </xf>
    <xf numFmtId="0" fontId="14" fillId="0" borderId="0" xfId="0" applyFont="1" applyBorder="1">
      <alignment vertical="center"/>
    </xf>
    <xf numFmtId="180" fontId="18" fillId="0" borderId="17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3" fillId="0" borderId="12" xfId="0" applyFont="1" applyBorder="1" applyAlignment="1">
      <alignment horizontal="centerContinuous" vertical="center"/>
    </xf>
    <xf numFmtId="176" fontId="13" fillId="0" borderId="0" xfId="66" applyNumberFormat="1" applyFont="1" applyBorder="1" applyAlignment="1">
      <alignment vertical="center"/>
    </xf>
    <xf numFmtId="38" fontId="13" fillId="0" borderId="0" xfId="65" applyFont="1" applyBorder="1" applyAlignment="1">
      <alignment vertical="center"/>
    </xf>
    <xf numFmtId="38" fontId="13" fillId="0" borderId="11" xfId="65" applyFont="1" applyBorder="1" applyAlignment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76" fontId="18" fillId="0" borderId="40" xfId="66" applyNumberFormat="1" applyFont="1" applyFill="1" applyBorder="1" applyAlignment="1">
      <alignment vertical="center"/>
    </xf>
    <xf numFmtId="179" fontId="18" fillId="0" borderId="24" xfId="65" applyNumberFormat="1" applyFont="1" applyFill="1" applyBorder="1" applyAlignment="1" applyProtection="1">
      <alignment vertical="center"/>
      <protection locked="0"/>
    </xf>
    <xf numFmtId="176" fontId="18" fillId="0" borderId="35" xfId="66" applyNumberFormat="1" applyFont="1" applyFill="1" applyBorder="1" applyAlignment="1">
      <alignment vertical="center"/>
    </xf>
    <xf numFmtId="179" fontId="18" fillId="0" borderId="23" xfId="65" applyNumberFormat="1" applyFont="1" applyFill="1" applyBorder="1" applyAlignment="1" applyProtection="1">
      <alignment vertical="center"/>
      <protection locked="0"/>
    </xf>
    <xf numFmtId="176" fontId="16" fillId="0" borderId="0" xfId="66" applyNumberFormat="1" applyFont="1">
      <alignment vertical="center"/>
    </xf>
    <xf numFmtId="0" fontId="17" fillId="0" borderId="31" xfId="0" applyFont="1" applyFill="1" applyBorder="1" applyAlignment="1">
      <alignment horizontal="centerContinuous" vertical="center" shrinkToFit="1"/>
    </xf>
    <xf numFmtId="38" fontId="18" fillId="0" borderId="0" xfId="65" applyFont="1" applyAlignment="1">
      <alignment vertical="center"/>
    </xf>
    <xf numFmtId="0" fontId="16" fillId="0" borderId="0" xfId="0" applyNumberFormat="1" applyFont="1">
      <alignment vertical="center"/>
    </xf>
    <xf numFmtId="176" fontId="19" fillId="0" borderId="0" xfId="66" applyNumberFormat="1" applyFont="1" applyFill="1" applyBorder="1" applyAlignment="1">
      <alignment horizontal="right"/>
    </xf>
    <xf numFmtId="179" fontId="18" fillId="0" borderId="45" xfId="65" applyNumberFormat="1" applyFont="1" applyFill="1" applyBorder="1" applyAlignment="1">
      <alignment vertical="center"/>
    </xf>
    <xf numFmtId="179" fontId="18" fillId="0" borderId="41" xfId="65" applyNumberFormat="1" applyFont="1" applyFill="1" applyBorder="1" applyAlignment="1">
      <alignment vertical="center"/>
    </xf>
    <xf numFmtId="179" fontId="18" fillId="0" borderId="43" xfId="65" applyNumberFormat="1" applyFont="1" applyFill="1" applyBorder="1" applyAlignment="1">
      <alignment vertical="center"/>
    </xf>
    <xf numFmtId="176" fontId="18" fillId="0" borderId="47" xfId="66" applyNumberFormat="1" applyFont="1" applyFill="1" applyBorder="1" applyAlignment="1">
      <alignment vertical="center"/>
    </xf>
    <xf numFmtId="179" fontId="18" fillId="0" borderId="42" xfId="65" applyNumberFormat="1" applyFont="1" applyFill="1" applyBorder="1" applyAlignment="1">
      <alignment vertical="center"/>
    </xf>
    <xf numFmtId="179" fontId="18" fillId="0" borderId="44" xfId="65" applyNumberFormat="1" applyFont="1" applyFill="1" applyBorder="1" applyAlignment="1">
      <alignment vertical="center"/>
    </xf>
    <xf numFmtId="176" fontId="18" fillId="0" borderId="48" xfId="66" applyNumberFormat="1" applyFont="1" applyFill="1" applyBorder="1" applyAlignment="1">
      <alignment vertical="center"/>
    </xf>
    <xf numFmtId="179" fontId="18" fillId="0" borderId="49" xfId="0" applyNumberFormat="1" applyFont="1" applyBorder="1" applyAlignment="1">
      <alignment vertical="center"/>
    </xf>
    <xf numFmtId="3" fontId="42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79" fontId="18" fillId="0" borderId="26" xfId="0" applyNumberFormat="1" applyFont="1" applyFill="1" applyBorder="1" applyAlignment="1">
      <alignment vertical="center"/>
    </xf>
    <xf numFmtId="179" fontId="18" fillId="0" borderId="50" xfId="0" applyNumberFormat="1" applyFont="1" applyFill="1" applyBorder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79" fontId="18" fillId="0" borderId="51" xfId="0" applyNumberFormat="1" applyFont="1" applyFill="1" applyBorder="1" applyAlignment="1">
      <alignment vertical="center"/>
    </xf>
    <xf numFmtId="180" fontId="18" fillId="0" borderId="52" xfId="0" applyNumberFormat="1" applyFont="1" applyBorder="1" applyAlignment="1">
      <alignment vertical="center"/>
    </xf>
    <xf numFmtId="179" fontId="18" fillId="0" borderId="33" xfId="0" applyNumberFormat="1" applyFont="1" applyFill="1" applyBorder="1" applyAlignment="1">
      <alignment vertical="center"/>
    </xf>
    <xf numFmtId="179" fontId="18" fillId="0" borderId="53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18" fillId="0" borderId="54" xfId="0" applyNumberFormat="1" applyFont="1" applyFill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179" fontId="18" fillId="0" borderId="54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Continuous" vertical="center" shrinkToFit="1"/>
    </xf>
    <xf numFmtId="0" fontId="17" fillId="0" borderId="55" xfId="0" applyFont="1" applyBorder="1" applyAlignment="1">
      <alignment horizontal="centerContinuous" vertical="center" shrinkToFit="1"/>
    </xf>
    <xf numFmtId="0" fontId="41" fillId="0" borderId="0" xfId="0" applyFont="1" applyFill="1" applyAlignment="1">
      <alignment vertical="center"/>
    </xf>
    <xf numFmtId="0" fontId="0" fillId="0" borderId="0" xfId="0" applyFill="1">
      <alignment vertical="center"/>
    </xf>
    <xf numFmtId="3" fontId="0" fillId="0" borderId="0" xfId="0" applyNumberFormat="1" applyFill="1">
      <alignment vertical="center"/>
    </xf>
    <xf numFmtId="3" fontId="19" fillId="0" borderId="32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3" fontId="19" fillId="0" borderId="36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19" fillId="0" borderId="32" xfId="65" applyNumberFormat="1" applyFont="1" applyFill="1" applyBorder="1" applyAlignment="1">
      <alignment horizontal="right"/>
    </xf>
    <xf numFmtId="3" fontId="19" fillId="0" borderId="37" xfId="65" applyNumberFormat="1" applyFont="1" applyFill="1" applyBorder="1" applyAlignment="1">
      <alignment horizontal="right"/>
    </xf>
    <xf numFmtId="3" fontId="19" fillId="0" borderId="34" xfId="65" applyNumberFormat="1" applyFont="1" applyFill="1" applyBorder="1" applyAlignment="1">
      <alignment horizontal="right"/>
    </xf>
    <xf numFmtId="0" fontId="19" fillId="0" borderId="32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3" fontId="13" fillId="0" borderId="0" xfId="65" applyNumberFormat="1" applyFont="1" applyFill="1" applyAlignment="1">
      <alignment horizontal="right"/>
    </xf>
    <xf numFmtId="0" fontId="19" fillId="0" borderId="0" xfId="0" applyFont="1" applyFill="1">
      <alignment vertical="center"/>
    </xf>
    <xf numFmtId="3" fontId="18" fillId="0" borderId="56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vertical="center"/>
    </xf>
    <xf numFmtId="3" fontId="18" fillId="0" borderId="54" xfId="0" applyNumberFormat="1" applyFont="1" applyFill="1" applyBorder="1" applyAlignment="1">
      <alignment horizontal="right" vertical="center"/>
    </xf>
    <xf numFmtId="179" fontId="18" fillId="0" borderId="52" xfId="65" applyNumberFormat="1" applyFont="1" applyFill="1" applyBorder="1" applyAlignment="1">
      <alignment vertical="center"/>
    </xf>
    <xf numFmtId="179" fontId="18" fillId="0" borderId="37" xfId="0" applyNumberFormat="1" applyFont="1" applyFill="1" applyBorder="1" applyAlignment="1">
      <alignment vertical="center"/>
    </xf>
    <xf numFmtId="179" fontId="18" fillId="0" borderId="51" xfId="65" applyNumberFormat="1" applyFont="1" applyFill="1" applyBorder="1" applyAlignment="1">
      <alignment vertical="center"/>
    </xf>
    <xf numFmtId="179" fontId="18" fillId="0" borderId="54" xfId="65" applyNumberFormat="1" applyFont="1" applyFill="1" applyBorder="1" applyAlignment="1">
      <alignment vertical="center"/>
    </xf>
    <xf numFmtId="179" fontId="18" fillId="0" borderId="53" xfId="65" applyNumberFormat="1" applyFont="1" applyFill="1" applyBorder="1" applyAlignment="1">
      <alignment vertical="center"/>
    </xf>
    <xf numFmtId="3" fontId="18" fillId="0" borderId="51" xfId="0" applyNumberFormat="1" applyFont="1" applyFill="1" applyBorder="1" applyAlignment="1">
      <alignment horizontal="right" vertical="center"/>
    </xf>
    <xf numFmtId="179" fontId="18" fillId="0" borderId="50" xfId="65" applyNumberFormat="1" applyFont="1" applyFill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8" fontId="13" fillId="0" borderId="19" xfId="65" applyFont="1" applyBorder="1" applyAlignment="1">
      <alignment vertical="center"/>
    </xf>
    <xf numFmtId="0" fontId="13" fillId="0" borderId="19" xfId="66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38" fontId="13" fillId="0" borderId="19" xfId="64" applyFont="1" applyBorder="1" applyAlignment="1">
      <alignment vertical="center"/>
    </xf>
    <xf numFmtId="182" fontId="13" fillId="0" borderId="19" xfId="66" applyNumberFormat="1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3" fillId="0" borderId="18" xfId="65" applyNumberFormat="1" applyFont="1" applyBorder="1" applyAlignment="1">
      <alignment horizontal="right" vertical="center"/>
    </xf>
    <xf numFmtId="177" fontId="13" fillId="0" borderId="19" xfId="65" applyNumberFormat="1" applyFont="1" applyBorder="1" applyAlignment="1">
      <alignment horizontal="right" vertical="center"/>
    </xf>
    <xf numFmtId="177" fontId="13" fillId="0" borderId="20" xfId="65" applyNumberFormat="1" applyFont="1" applyBorder="1" applyAlignment="1">
      <alignment horizontal="right" vertical="center"/>
    </xf>
    <xf numFmtId="176" fontId="13" fillId="0" borderId="18" xfId="66" applyNumberFormat="1" applyFont="1" applyBorder="1" applyAlignment="1">
      <alignment horizontal="right" vertical="center"/>
    </xf>
    <xf numFmtId="176" fontId="13" fillId="0" borderId="19" xfId="66" applyNumberFormat="1" applyFont="1" applyBorder="1" applyAlignment="1">
      <alignment horizontal="right" vertical="center"/>
    </xf>
    <xf numFmtId="176" fontId="13" fillId="0" borderId="20" xfId="66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78" fontId="13" fillId="0" borderId="32" xfId="65" applyNumberFormat="1" applyFont="1" applyBorder="1" applyAlignment="1">
      <alignment horizontal="center" vertical="center"/>
    </xf>
    <xf numFmtId="176" fontId="13" fillId="0" borderId="18" xfId="66" applyNumberFormat="1" applyFont="1" applyBorder="1" applyAlignment="1">
      <alignment horizontal="center" vertical="center"/>
    </xf>
    <xf numFmtId="176" fontId="13" fillId="0" borderId="19" xfId="66" applyNumberFormat="1" applyFont="1" applyBorder="1" applyAlignment="1">
      <alignment horizontal="center" vertical="center"/>
    </xf>
    <xf numFmtId="176" fontId="13" fillId="0" borderId="20" xfId="66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6" fontId="13" fillId="0" borderId="18" xfId="66" applyNumberFormat="1" applyFont="1" applyFill="1" applyBorder="1" applyAlignment="1">
      <alignment horizontal="center" vertical="center"/>
    </xf>
    <xf numFmtId="176" fontId="13" fillId="0" borderId="19" xfId="66" applyNumberFormat="1" applyFont="1" applyFill="1" applyBorder="1" applyAlignment="1">
      <alignment horizontal="center" vertical="center"/>
    </xf>
    <xf numFmtId="176" fontId="13" fillId="0" borderId="20" xfId="66" applyNumberFormat="1" applyFont="1" applyFill="1" applyBorder="1" applyAlignment="1">
      <alignment horizontal="center" vertical="center"/>
    </xf>
    <xf numFmtId="177" fontId="13" fillId="0" borderId="32" xfId="65" applyNumberFormat="1" applyFont="1" applyBorder="1" applyAlignment="1">
      <alignment horizontal="center" vertical="center"/>
    </xf>
    <xf numFmtId="177" fontId="13" fillId="0" borderId="46" xfId="65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32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76" fontId="13" fillId="0" borderId="18" xfId="66" applyNumberFormat="1" applyFont="1" applyBorder="1" applyAlignment="1">
      <alignment vertical="center"/>
    </xf>
    <xf numFmtId="176" fontId="13" fillId="0" borderId="19" xfId="66" applyNumberFormat="1" applyFont="1" applyBorder="1" applyAlignment="1">
      <alignment vertical="center"/>
    </xf>
    <xf numFmtId="176" fontId="13" fillId="0" borderId="20" xfId="66" applyNumberFormat="1" applyFont="1" applyBorder="1" applyAlignment="1">
      <alignment vertical="center"/>
    </xf>
    <xf numFmtId="0" fontId="19" fillId="0" borderId="32" xfId="0" applyFont="1" applyFill="1" applyBorder="1" applyAlignment="1">
      <alignment horizontal="distributed" vertical="center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distributed" vertical="center"/>
    </xf>
    <xf numFmtId="0" fontId="19" fillId="0" borderId="12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distributed" vertical="center"/>
    </xf>
    <xf numFmtId="0" fontId="19" fillId="0" borderId="17" xfId="0" applyFont="1" applyFill="1" applyBorder="1" applyAlignment="1">
      <alignment vertical="center"/>
    </xf>
  </cellXfs>
  <cellStyles count="7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8"/>
    <cellStyle name="パーセント 3" xfId="51"/>
    <cellStyle name="パーセント 4" xfId="53"/>
    <cellStyle name="パーセント 4 2" xfId="66"/>
    <cellStyle name="パーセント 5" xfId="58"/>
    <cellStyle name="パーセント 6" xfId="67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6"/>
    <cellStyle name="桁区切り 3" xfId="49"/>
    <cellStyle name="桁区切り 4" xfId="52"/>
    <cellStyle name="桁区切り 4 2" xfId="65"/>
    <cellStyle name="桁区切り 5" xfId="54"/>
    <cellStyle name="桁区切り 6" xfId="57"/>
    <cellStyle name="桁区切り 7" xfId="60"/>
    <cellStyle name="桁区切り 8" xfId="63"/>
    <cellStyle name="桁区切り 9" xfId="6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1" xfId="61"/>
    <cellStyle name="標準 12" xfId="62"/>
    <cellStyle name="標準 13" xfId="68"/>
    <cellStyle name="標準 14" xfId="70"/>
    <cellStyle name="標準 15" xfId="71"/>
    <cellStyle name="標準 16" xfId="72"/>
    <cellStyle name="標準 17" xfId="73"/>
    <cellStyle name="標準 18" xfId="74"/>
    <cellStyle name="標準 19" xfId="75"/>
    <cellStyle name="標準 2" xfId="41"/>
    <cellStyle name="標準 2 2" xfId="69"/>
    <cellStyle name="標準 3" xfId="43"/>
    <cellStyle name="標準 4" xfId="44"/>
    <cellStyle name="標準 5" xfId="45"/>
    <cellStyle name="標準 6" xfId="47"/>
    <cellStyle name="標準 7" xfId="50"/>
    <cellStyle name="標準 8" xfId="55"/>
    <cellStyle name="標準 9" xfId="56"/>
    <cellStyle name="良い" xfId="42" builtinId="26" customBuiltin="1"/>
  </cellStyles>
  <dxfs count="0"/>
  <tableStyles count="0" defaultTableStyle="TableStyleMedium2" defaultPivotStyle="PivotStyleLight16"/>
  <colors>
    <mruColors>
      <color rgb="FFCCFFFF"/>
      <color rgb="FF6600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BC-4E9C-8194-00B12E8D37C6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BC-4E9C-8194-00B12E8D37C6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BC-4E9C-8194-00B12E8D37C6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BC-4E9C-8194-00B12E8D37C6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BC-4E9C-8194-00B12E8D37C6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BC-4E9C-8194-00B12E8D37C6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BC-4E9C-8194-00B12E8D37C6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BC-4E9C-8194-00B12E8D37C6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BC-4E9C-8194-00B12E8D37C6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BC-4E9C-8194-00B12E8D37C6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BC-4E9C-8194-00B12E8D37C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1BC-4E9C-8194-00B12E8D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1D-4B7F-91C0-1B7EE5A4651B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1D-4B7F-91C0-1B7EE5A4651B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D-4B7F-91C0-1B7EE5A4651B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B7F-91C0-1B7EE5A4651B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D-4B7F-91C0-1B7EE5A4651B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D-4B7F-91C0-1B7EE5A4651B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D-4B7F-91C0-1B7EE5A4651B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D-4B7F-91C0-1B7EE5A4651B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1D-4B7F-91C0-1B7EE5A4651B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1D-4B7F-91C0-1B7EE5A4651B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1D-4B7F-91C0-1B7EE5A465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521D-4B7F-91C0-1B7EE5A4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88782380463312"/>
          <c:y val="0.11741682974559686"/>
          <c:w val="0.37217208718475409"/>
          <c:h val="0.6687467191601049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2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571750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3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571750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41031</xdr:colOff>
      <xdr:row>24</xdr:row>
      <xdr:rowOff>49090</xdr:rowOff>
    </xdr:from>
    <xdr:to>
      <xdr:col>3</xdr:col>
      <xdr:colOff>187570</xdr:colOff>
      <xdr:row>24</xdr:row>
      <xdr:rowOff>231531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1031" y="4163890"/>
          <a:ext cx="2203939" cy="125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 editAs="oneCell">
    <xdr:from>
      <xdr:col>3</xdr:col>
      <xdr:colOff>168520</xdr:colOff>
      <xdr:row>25</xdr:row>
      <xdr:rowOff>21980</xdr:rowOff>
    </xdr:from>
    <xdr:to>
      <xdr:col>25</xdr:col>
      <xdr:colOff>139211</xdr:colOff>
      <xdr:row>36</xdr:row>
      <xdr:rowOff>174381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85" y="6249865"/>
          <a:ext cx="5290038" cy="2892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24</xdr:row>
      <xdr:rowOff>28575</xdr:rowOff>
    </xdr:from>
    <xdr:to>
      <xdr:col>3</xdr:col>
      <xdr:colOff>161926</xdr:colOff>
      <xdr:row>24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14375" y="4143375"/>
          <a:ext cx="1504951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1</xdr:col>
      <xdr:colOff>28574</xdr:colOff>
      <xdr:row>24</xdr:row>
      <xdr:rowOff>19050</xdr:rowOff>
    </xdr:from>
    <xdr:to>
      <xdr:col>3</xdr:col>
      <xdr:colOff>161925</xdr:colOff>
      <xdr:row>24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14374" y="4133850"/>
          <a:ext cx="1504951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oneCellAnchor>
    <xdr:from>
      <xdr:col>2</xdr:col>
      <xdr:colOff>227135</xdr:colOff>
      <xdr:row>25</xdr:row>
      <xdr:rowOff>0</xdr:rowOff>
    </xdr:from>
    <xdr:ext cx="5106865" cy="2505807"/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735" y="4286250"/>
          <a:ext cx="5106865" cy="2505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134272</xdr:colOff>
      <xdr:row>3</xdr:row>
      <xdr:rowOff>104160</xdr:rowOff>
    </xdr:from>
    <xdr:to>
      <xdr:col>25</xdr:col>
      <xdr:colOff>172372</xdr:colOff>
      <xdr:row>4</xdr:row>
      <xdr:rowOff>47010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5221872" y="61851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oneCellAnchor>
    <xdr:from>
      <xdr:col>0</xdr:col>
      <xdr:colOff>0</xdr:colOff>
      <xdr:row>3</xdr:row>
      <xdr:rowOff>219809</xdr:rowOff>
    </xdr:from>
    <xdr:ext cx="4495068" cy="2451588"/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534"/>
          <a:ext cx="4495068" cy="245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14654</xdr:colOff>
      <xdr:row>3</xdr:row>
      <xdr:rowOff>227135</xdr:rowOff>
    </xdr:from>
    <xdr:ext cx="4308963" cy="2461113"/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327" y="974481"/>
          <a:ext cx="4308963" cy="246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234461</xdr:colOff>
      <xdr:row>7</xdr:row>
      <xdr:rowOff>21980</xdr:rowOff>
    </xdr:from>
    <xdr:to>
      <xdr:col>9</xdr:col>
      <xdr:colOff>154598</xdr:colOff>
      <xdr:row>9</xdr:row>
      <xdr:rowOff>166321</xdr:rowOff>
    </xdr:to>
    <xdr:sp macro="" textlink="">
      <xdr:nvSpPr>
        <xdr:cNvPr id="5" name="Oval 30"/>
        <xdr:cNvSpPr>
          <a:spLocks noChangeArrowheads="1"/>
        </xdr:cNvSpPr>
      </xdr:nvSpPr>
      <xdr:spPr bwMode="auto">
        <a:xfrm>
          <a:off x="4349261" y="1222130"/>
          <a:ext cx="1977537" cy="4872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</a:t>
          </a: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883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17</xdr:col>
      <xdr:colOff>219808</xdr:colOff>
      <xdr:row>7</xdr:row>
      <xdr:rowOff>0</xdr:rowOff>
    </xdr:from>
    <xdr:to>
      <xdr:col>20</xdr:col>
      <xdr:colOff>143608</xdr:colOff>
      <xdr:row>9</xdr:row>
      <xdr:rowOff>144341</xdr:rowOff>
    </xdr:to>
    <xdr:sp macro="" textlink="">
      <xdr:nvSpPr>
        <xdr:cNvPr id="6" name="Oval 31"/>
        <xdr:cNvSpPr>
          <a:spLocks noChangeArrowheads="1"/>
        </xdr:cNvSpPr>
      </xdr:nvSpPr>
      <xdr:spPr bwMode="auto">
        <a:xfrm>
          <a:off x="11878408" y="1200150"/>
          <a:ext cx="1981200" cy="4872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</a:t>
          </a: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25</xdr:row>
      <xdr:rowOff>19051</xdr:rowOff>
    </xdr:from>
    <xdr:to>
      <xdr:col>3</xdr:col>
      <xdr:colOff>133350</xdr:colOff>
      <xdr:row>25</xdr:row>
      <xdr:rowOff>161927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733425" y="4305301"/>
          <a:ext cx="1457325" cy="1428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3</xdr:col>
      <xdr:colOff>152400</xdr:colOff>
      <xdr:row>5</xdr:row>
      <xdr:rowOff>152400</xdr:rowOff>
    </xdr:to>
    <xdr:sp macro="" textlink="">
      <xdr:nvSpPr>
        <xdr:cNvPr id="3" name="Text Box 25"/>
        <xdr:cNvSpPr txBox="1">
          <a:spLocks noChangeArrowheads="1"/>
        </xdr:cNvSpPr>
      </xdr:nvSpPr>
      <xdr:spPr bwMode="auto">
        <a:xfrm>
          <a:off x="685800" y="857250"/>
          <a:ext cx="1524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1</xdr:col>
      <xdr:colOff>28575</xdr:colOff>
      <xdr:row>25</xdr:row>
      <xdr:rowOff>57150</xdr:rowOff>
    </xdr:from>
    <xdr:to>
      <xdr:col>3</xdr:col>
      <xdr:colOff>114300</xdr:colOff>
      <xdr:row>25</xdr:row>
      <xdr:rowOff>200026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714375" y="4343400"/>
          <a:ext cx="1457325" cy="1143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3</xdr:col>
      <xdr:colOff>152400</xdr:colOff>
      <xdr:row>5</xdr:row>
      <xdr:rowOff>152400</xdr:rowOff>
    </xdr:to>
    <xdr:sp macro="" textlink="">
      <xdr:nvSpPr>
        <xdr:cNvPr id="5" name="Text Box 25"/>
        <xdr:cNvSpPr txBox="1">
          <a:spLocks noChangeArrowheads="1"/>
        </xdr:cNvSpPr>
      </xdr:nvSpPr>
      <xdr:spPr bwMode="auto">
        <a:xfrm>
          <a:off x="685800" y="857250"/>
          <a:ext cx="1524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1</xdr:col>
      <xdr:colOff>29308</xdr:colOff>
      <xdr:row>25</xdr:row>
      <xdr:rowOff>21981</xdr:rowOff>
    </xdr:from>
    <xdr:to>
      <xdr:col>4</xdr:col>
      <xdr:colOff>43961</xdr:colOff>
      <xdr:row>25</xdr:row>
      <xdr:rowOff>205154</xdr:rowOff>
    </xdr:to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715108" y="4308231"/>
          <a:ext cx="2072053" cy="1450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万ＴＥＵ</a:t>
          </a:r>
        </a:p>
      </xdr:txBody>
    </xdr:sp>
    <xdr:clientData/>
  </xdr:twoCellAnchor>
  <xdr:oneCellAnchor>
    <xdr:from>
      <xdr:col>2</xdr:col>
      <xdr:colOff>1</xdr:colOff>
      <xdr:row>6</xdr:row>
      <xdr:rowOff>1</xdr:rowOff>
    </xdr:from>
    <xdr:ext cx="5099538" cy="3106615"/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78" y="1494693"/>
          <a:ext cx="5099538" cy="310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</xdr:colOff>
      <xdr:row>26</xdr:row>
      <xdr:rowOff>0</xdr:rowOff>
    </xdr:from>
    <xdr:ext cx="5333999" cy="3143250"/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78" y="6477000"/>
          <a:ext cx="5333999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40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4525625" y="6858000"/>
          <a:ext cx="2619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</a:p>
      </xdr:txBody>
    </xdr:sp>
    <xdr:clientData/>
  </xdr:twoCellAnchor>
  <xdr:twoCellAnchor>
    <xdr:from>
      <xdr:col>13</xdr:col>
      <xdr:colOff>200025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3" name="Rectangle 27"/>
        <xdr:cNvSpPr>
          <a:spLocks noChangeArrowheads="1"/>
        </xdr:cNvSpPr>
      </xdr:nvSpPr>
      <xdr:spPr bwMode="auto">
        <a:xfrm>
          <a:off x="9115425" y="6858000"/>
          <a:ext cx="1857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40</xdr:row>
      <xdr:rowOff>0</xdr:rowOff>
    </xdr:from>
    <xdr:to>
      <xdr:col>19</xdr:col>
      <xdr:colOff>19050</xdr:colOff>
      <xdr:row>40</xdr:row>
      <xdr:rowOff>0</xdr:rowOff>
    </xdr:to>
    <xdr:graphicFrame macro="">
      <xdr:nvGraphicFramePr>
        <xdr:cNvPr id="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40</xdr:row>
      <xdr:rowOff>0</xdr:rowOff>
    </xdr:from>
    <xdr:to>
      <xdr:col>28</xdr:col>
      <xdr:colOff>0</xdr:colOff>
      <xdr:row>40</xdr:row>
      <xdr:rowOff>0</xdr:rowOff>
    </xdr:to>
    <xdr:graphicFrame macro="">
      <xdr:nvGraphicFramePr>
        <xdr:cNvPr id="5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523875</xdr:colOff>
      <xdr:row>24</xdr:row>
      <xdr:rowOff>0</xdr:rowOff>
    </xdr:from>
    <xdr:to>
      <xdr:col>38</xdr:col>
      <xdr:colOff>104775</xdr:colOff>
      <xdr:row>33</xdr:row>
      <xdr:rowOff>209550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149746</xdr:colOff>
      <xdr:row>24</xdr:row>
      <xdr:rowOff>189585</xdr:rowOff>
    </xdr:from>
    <xdr:ext cx="5561135" cy="2586403"/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71" y="6190335"/>
          <a:ext cx="5561135" cy="2586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110288</xdr:colOff>
      <xdr:row>24</xdr:row>
      <xdr:rowOff>9534</xdr:rowOff>
    </xdr:from>
    <xdr:to>
      <xdr:col>3</xdr:col>
      <xdr:colOff>227134</xdr:colOff>
      <xdr:row>24</xdr:row>
      <xdr:rowOff>142884</xdr:rowOff>
    </xdr:to>
    <xdr:sp macro="" textlink="">
      <xdr:nvSpPr>
        <xdr:cNvPr id="7" name="Text Box 16"/>
        <xdr:cNvSpPr txBox="1">
          <a:spLocks noChangeArrowheads="1"/>
        </xdr:cNvSpPr>
      </xdr:nvSpPr>
      <xdr:spPr bwMode="auto">
        <a:xfrm>
          <a:off x="350920" y="5905008"/>
          <a:ext cx="598109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76201</xdr:rowOff>
    </xdr:from>
    <xdr:to>
      <xdr:col>3</xdr:col>
      <xdr:colOff>171450</xdr:colOff>
      <xdr:row>24</xdr:row>
      <xdr:rowOff>228602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704850" y="4191001"/>
          <a:ext cx="1524000" cy="9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xdr:txBody>
    </xdr:sp>
    <xdr:clientData/>
  </xdr:twoCellAnchor>
  <xdr:twoCellAnchor>
    <xdr:from>
      <xdr:col>22</xdr:col>
      <xdr:colOff>133350</xdr:colOff>
      <xdr:row>3</xdr:row>
      <xdr:rowOff>95250</xdr:rowOff>
    </xdr:from>
    <xdr:to>
      <xdr:col>25</xdr:col>
      <xdr:colOff>171450</xdr:colOff>
      <xdr:row>4</xdr:row>
      <xdr:rowOff>38100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5220950" y="60960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>
    <xdr:from>
      <xdr:col>22</xdr:col>
      <xdr:colOff>133350</xdr:colOff>
      <xdr:row>3</xdr:row>
      <xdr:rowOff>95250</xdr:rowOff>
    </xdr:from>
    <xdr:to>
      <xdr:col>25</xdr:col>
      <xdr:colOff>171450</xdr:colOff>
      <xdr:row>4</xdr:row>
      <xdr:rowOff>38100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5220950" y="60960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>
    <xdr:from>
      <xdr:col>22</xdr:col>
      <xdr:colOff>133350</xdr:colOff>
      <xdr:row>3</xdr:row>
      <xdr:rowOff>95250</xdr:rowOff>
    </xdr:from>
    <xdr:to>
      <xdr:col>25</xdr:col>
      <xdr:colOff>171450</xdr:colOff>
      <xdr:row>4</xdr:row>
      <xdr:rowOff>38100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5220950" y="60960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>
    <xdr:from>
      <xdr:col>2</xdr:col>
      <xdr:colOff>26377</xdr:colOff>
      <xdr:row>35</xdr:row>
      <xdr:rowOff>69606</xdr:rowOff>
    </xdr:from>
    <xdr:to>
      <xdr:col>26</xdr:col>
      <xdr:colOff>216877</xdr:colOff>
      <xdr:row>35</xdr:row>
      <xdr:rowOff>242522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397977" y="6070356"/>
          <a:ext cx="16649700" cy="1062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資料：東京税関「令和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年分 東京港貿易概況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確々報）」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  <xdr:twoCellAnchor>
    <xdr:from>
      <xdr:col>1</xdr:col>
      <xdr:colOff>11723</xdr:colOff>
      <xdr:row>24</xdr:row>
      <xdr:rowOff>73270</xdr:rowOff>
    </xdr:from>
    <xdr:to>
      <xdr:col>3</xdr:col>
      <xdr:colOff>164123</xdr:colOff>
      <xdr:row>24</xdr:row>
      <xdr:rowOff>239592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97523" y="4188070"/>
          <a:ext cx="1524000" cy="99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xdr:txBody>
    </xdr:sp>
    <xdr:clientData/>
  </xdr:twoCellAnchor>
  <xdr:twoCellAnchor>
    <xdr:from>
      <xdr:col>22</xdr:col>
      <xdr:colOff>133350</xdr:colOff>
      <xdr:row>3</xdr:row>
      <xdr:rowOff>95250</xdr:rowOff>
    </xdr:from>
    <xdr:to>
      <xdr:col>25</xdr:col>
      <xdr:colOff>171450</xdr:colOff>
      <xdr:row>4</xdr:row>
      <xdr:rowOff>38100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5220950" y="60960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>
    <xdr:from>
      <xdr:col>22</xdr:col>
      <xdr:colOff>133350</xdr:colOff>
      <xdr:row>3</xdr:row>
      <xdr:rowOff>95250</xdr:rowOff>
    </xdr:from>
    <xdr:to>
      <xdr:col>25</xdr:col>
      <xdr:colOff>171450</xdr:colOff>
      <xdr:row>4</xdr:row>
      <xdr:rowOff>38100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5220950" y="60960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>
    <xdr:from>
      <xdr:col>7</xdr:col>
      <xdr:colOff>41763</xdr:colOff>
      <xdr:row>9</xdr:row>
      <xdr:rowOff>153865</xdr:rowOff>
    </xdr:from>
    <xdr:to>
      <xdr:col>9</xdr:col>
      <xdr:colOff>207352</xdr:colOff>
      <xdr:row>12</xdr:row>
      <xdr:rowOff>49089</xdr:rowOff>
    </xdr:to>
    <xdr:sp macro="" textlink="">
      <xdr:nvSpPr>
        <xdr:cNvPr id="10" name="Oval 41"/>
        <xdr:cNvSpPr>
          <a:spLocks noChangeArrowheads="1"/>
        </xdr:cNvSpPr>
      </xdr:nvSpPr>
      <xdr:spPr bwMode="auto">
        <a:xfrm>
          <a:off x="4842363" y="1696915"/>
          <a:ext cx="1537189" cy="40957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移出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22</xdr:col>
      <xdr:colOff>133350</xdr:colOff>
      <xdr:row>3</xdr:row>
      <xdr:rowOff>95250</xdr:rowOff>
    </xdr:from>
    <xdr:to>
      <xdr:col>25</xdr:col>
      <xdr:colOff>171450</xdr:colOff>
      <xdr:row>4</xdr:row>
      <xdr:rowOff>38100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15220950" y="609600"/>
          <a:ext cx="2095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oneCellAnchor>
    <xdr:from>
      <xdr:col>11</xdr:col>
      <xdr:colOff>241788</xdr:colOff>
      <xdr:row>4</xdr:row>
      <xdr:rowOff>95250</xdr:rowOff>
    </xdr:from>
    <xdr:ext cx="4462829" cy="2451588"/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461" y="1091712"/>
          <a:ext cx="4462829" cy="245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234460</xdr:colOff>
      <xdr:row>7</xdr:row>
      <xdr:rowOff>241790</xdr:rowOff>
    </xdr:from>
    <xdr:to>
      <xdr:col>10</xdr:col>
      <xdr:colOff>158260</xdr:colOff>
      <xdr:row>10</xdr:row>
      <xdr:rowOff>137015</xdr:rowOff>
    </xdr:to>
    <xdr:sp macro="" textlink="">
      <xdr:nvSpPr>
        <xdr:cNvPr id="14" name="Oval 41"/>
        <xdr:cNvSpPr>
          <a:spLocks noChangeArrowheads="1"/>
        </xdr:cNvSpPr>
      </xdr:nvSpPr>
      <xdr:spPr bwMode="auto">
        <a:xfrm>
          <a:off x="5035060" y="1375265"/>
          <a:ext cx="1981200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移出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20</xdr:col>
      <xdr:colOff>0</xdr:colOff>
      <xdr:row>8</xdr:row>
      <xdr:rowOff>58616</xdr:rowOff>
    </xdr:from>
    <xdr:to>
      <xdr:col>22</xdr:col>
      <xdr:colOff>165589</xdr:colOff>
      <xdr:row>10</xdr:row>
      <xdr:rowOff>202956</xdr:rowOff>
    </xdr:to>
    <xdr:sp macro="" textlink="">
      <xdr:nvSpPr>
        <xdr:cNvPr id="15" name="Oval 42"/>
        <xdr:cNvSpPr>
          <a:spLocks noChangeArrowheads="1"/>
        </xdr:cNvSpPr>
      </xdr:nvSpPr>
      <xdr:spPr bwMode="auto">
        <a:xfrm>
          <a:off x="4835769" y="2051539"/>
          <a:ext cx="649166" cy="6425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移入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159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oneCellAnchor>
    <xdr:from>
      <xdr:col>3</xdr:col>
      <xdr:colOff>1</xdr:colOff>
      <xdr:row>25</xdr:row>
      <xdr:rowOff>51287</xdr:rowOff>
    </xdr:from>
    <xdr:ext cx="4813788" cy="2286001"/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66" y="6279172"/>
          <a:ext cx="4813788" cy="228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51289</xdr:colOff>
      <xdr:row>25</xdr:row>
      <xdr:rowOff>124556</xdr:rowOff>
    </xdr:from>
    <xdr:to>
      <xdr:col>8</xdr:col>
      <xdr:colOff>79039</xdr:colOff>
      <xdr:row>26</xdr:row>
      <xdr:rowOff>56906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4166089" y="4410806"/>
          <a:ext cx="1399350" cy="10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</xdr:colOff>
      <xdr:row>28</xdr:row>
      <xdr:rowOff>109903</xdr:rowOff>
    </xdr:from>
    <xdr:to>
      <xdr:col>12</xdr:col>
      <xdr:colOff>27751</xdr:colOff>
      <xdr:row>29</xdr:row>
      <xdr:rowOff>42253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858001" y="4910503"/>
          <a:ext cx="1399350" cy="10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659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153866</xdr:colOff>
      <xdr:row>26</xdr:row>
      <xdr:rowOff>51287</xdr:rowOff>
    </xdr:from>
    <xdr:to>
      <xdr:col>15</xdr:col>
      <xdr:colOff>181616</xdr:colOff>
      <xdr:row>26</xdr:row>
      <xdr:rowOff>231287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9069266" y="4508987"/>
          <a:ext cx="1399350" cy="12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139212</xdr:colOff>
      <xdr:row>29</xdr:row>
      <xdr:rowOff>21980</xdr:rowOff>
    </xdr:from>
    <xdr:to>
      <xdr:col>19</xdr:col>
      <xdr:colOff>166962</xdr:colOff>
      <xdr:row>29</xdr:row>
      <xdr:rowOff>200111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11797812" y="4994030"/>
          <a:ext cx="1399350" cy="14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73269</xdr:colOff>
      <xdr:row>29</xdr:row>
      <xdr:rowOff>43960</xdr:rowOff>
    </xdr:from>
    <xdr:to>
      <xdr:col>23</xdr:col>
      <xdr:colOff>101019</xdr:colOff>
      <xdr:row>29</xdr:row>
      <xdr:rowOff>223960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14475069" y="5016010"/>
          <a:ext cx="1399350" cy="12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035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19</xdr:col>
      <xdr:colOff>142875</xdr:colOff>
      <xdr:row>14</xdr:row>
      <xdr:rowOff>95250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0600"/>
          <a:ext cx="44291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208817</xdr:colOff>
      <xdr:row>8</xdr:row>
      <xdr:rowOff>45427</xdr:rowOff>
    </xdr:from>
    <xdr:to>
      <xdr:col>10</xdr:col>
      <xdr:colOff>132617</xdr:colOff>
      <xdr:row>10</xdr:row>
      <xdr:rowOff>189767</xdr:rowOff>
    </xdr:to>
    <xdr:sp macro="" textlink="">
      <xdr:nvSpPr>
        <xdr:cNvPr id="28" name="Oval 41"/>
        <xdr:cNvSpPr>
          <a:spLocks noChangeArrowheads="1"/>
        </xdr:cNvSpPr>
      </xdr:nvSpPr>
      <xdr:spPr bwMode="auto">
        <a:xfrm>
          <a:off x="1901336" y="2038350"/>
          <a:ext cx="649166" cy="6425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移出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ln>
          <a:tailEnd type="arrow"/>
        </a:ln>
        <a:extLst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zoomScale="130" zoomScaleNormal="130" zoomScaleSheetLayoutView="100" workbookViewId="0">
      <selection activeCell="A2" sqref="A2"/>
    </sheetView>
  </sheetViews>
  <sheetFormatPr defaultRowHeight="13.5" x14ac:dyDescent="0.15"/>
  <cols>
    <col min="1" max="26" width="3.125" style="82" customWidth="1"/>
    <col min="27" max="30" width="3" style="82" customWidth="1"/>
    <col min="31" max="16384" width="9" style="82"/>
  </cols>
  <sheetData>
    <row r="1" spans="1:28" ht="19.5" customHeight="1" x14ac:dyDescent="0.15">
      <c r="A1" s="64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15">
      <c r="A2" s="1"/>
      <c r="B2" s="63" t="s">
        <v>90</v>
      </c>
      <c r="C2" s="1"/>
      <c r="D2" s="1"/>
      <c r="E2" s="1"/>
      <c r="F2" s="1"/>
      <c r="G2" s="1"/>
      <c r="H2" s="1"/>
      <c r="I2" s="6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1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15">
      <c r="A4" s="1"/>
      <c r="B4" s="5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15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15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"/>
    </row>
    <row r="7" spans="1:28" ht="19.5" customHeight="1" x14ac:dyDescent="0.15">
      <c r="A7" s="1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1"/>
    </row>
    <row r="8" spans="1:28" ht="19.5" customHeight="1" x14ac:dyDescent="0.15">
      <c r="A8" s="1"/>
      <c r="B8" s="5"/>
      <c r="C8" s="7"/>
      <c r="D8" s="7"/>
      <c r="E8" s="1"/>
      <c r="F8" s="7"/>
      <c r="G8" s="161" t="s">
        <v>19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7"/>
      <c r="X8" s="7"/>
      <c r="Y8" s="7"/>
      <c r="Z8" s="7"/>
      <c r="AA8" s="8"/>
      <c r="AB8" s="1"/>
    </row>
    <row r="9" spans="1:28" ht="19.5" customHeight="1" x14ac:dyDescent="0.15">
      <c r="A9" s="1"/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  <c r="AB9" s="1"/>
    </row>
    <row r="10" spans="1:28" ht="19.5" customHeight="1" x14ac:dyDescent="0.15">
      <c r="A10" s="1"/>
      <c r="B10" s="5"/>
      <c r="C10" s="7"/>
      <c r="D10" s="7"/>
      <c r="E10" s="1"/>
      <c r="F10" s="7"/>
      <c r="G10" s="162" t="s">
        <v>96</v>
      </c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7"/>
      <c r="X10" s="7"/>
      <c r="Y10" s="7"/>
      <c r="Z10" s="7"/>
      <c r="AA10" s="8"/>
      <c r="AB10" s="1"/>
    </row>
    <row r="11" spans="1:28" ht="19.5" customHeight="1" x14ac:dyDescent="0.15">
      <c r="A11" s="1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  <c r="AB11" s="1"/>
    </row>
    <row r="12" spans="1:28" ht="19.5" customHeight="1" x14ac:dyDescent="0.15">
      <c r="A12" s="1"/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  <c r="AB12" s="1"/>
    </row>
    <row r="13" spans="1:28" ht="19.5" customHeight="1" x14ac:dyDescent="0.15">
      <c r="A13" s="1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15">
      <c r="A14" s="1"/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15">
      <c r="A15" s="1"/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15">
      <c r="A16" s="1"/>
      <c r="B16" s="5"/>
      <c r="C16" s="7"/>
      <c r="D16" s="7"/>
      <c r="E16" s="1"/>
      <c r="F16" s="7"/>
      <c r="G16" s="162" t="s">
        <v>74</v>
      </c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7"/>
      <c r="X16" s="7"/>
      <c r="Y16" s="7"/>
      <c r="Z16" s="7"/>
      <c r="AA16" s="8"/>
      <c r="AB16" s="1"/>
    </row>
    <row r="17" spans="1:28" ht="19.5" customHeight="1" x14ac:dyDescent="0.15">
      <c r="A17" s="1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15">
      <c r="A18" s="12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1"/>
      <c r="AB18" s="12"/>
    </row>
    <row r="19" spans="1:28" ht="19.5" customHeight="1" x14ac:dyDescent="0.15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15">
      <c r="A23" s="1"/>
      <c r="B23" s="2"/>
      <c r="C23" s="3"/>
      <c r="D23" s="3"/>
      <c r="E23" s="3"/>
      <c r="F23" s="3"/>
      <c r="G23" s="157"/>
      <c r="H23" s="157"/>
      <c r="I23" s="15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15">
      <c r="A24" s="1"/>
      <c r="B24" s="5"/>
      <c r="C24" s="6" t="s">
        <v>73</v>
      </c>
      <c r="D24" s="6"/>
      <c r="E24" s="7"/>
      <c r="F24" s="7"/>
      <c r="G24" s="158"/>
      <c r="H24" s="158"/>
      <c r="I24" s="158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1"/>
    </row>
    <row r="25" spans="1:28" ht="19.5" customHeight="1" x14ac:dyDescent="0.15">
      <c r="A25" s="1"/>
      <c r="B25" s="5"/>
      <c r="C25" s="7"/>
      <c r="D25" s="7"/>
      <c r="E25" s="7"/>
      <c r="F25" s="7"/>
      <c r="G25" s="158"/>
      <c r="H25" s="158"/>
      <c r="I25" s="15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1"/>
    </row>
    <row r="26" spans="1:28" ht="19.5" customHeight="1" x14ac:dyDescent="0.15">
      <c r="A26" s="1"/>
      <c r="B26" s="5"/>
      <c r="C26" s="16" t="s">
        <v>72</v>
      </c>
      <c r="D26" s="87" t="s">
        <v>95</v>
      </c>
      <c r="E26" s="87"/>
      <c r="F26" s="87"/>
      <c r="G26" s="159"/>
      <c r="H26" s="159"/>
      <c r="I26" s="159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"/>
      <c r="AB26" s="1"/>
    </row>
    <row r="27" spans="1:28" ht="19.5" customHeight="1" x14ac:dyDescent="0.15">
      <c r="A27" s="1"/>
      <c r="B27" s="5"/>
      <c r="C27" s="16" t="s">
        <v>72</v>
      </c>
      <c r="D27" s="87" t="s">
        <v>94</v>
      </c>
      <c r="E27" s="87"/>
      <c r="F27" s="87"/>
      <c r="G27" s="159"/>
      <c r="H27" s="159"/>
      <c r="I27" s="159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"/>
      <c r="AB27" s="1"/>
    </row>
    <row r="28" spans="1:28" ht="19.5" customHeight="1" x14ac:dyDescent="0.15">
      <c r="A28" s="1"/>
      <c r="B28" s="5"/>
      <c r="C28" s="87"/>
      <c r="D28" s="87" t="s">
        <v>93</v>
      </c>
      <c r="E28" s="87"/>
      <c r="F28" s="87"/>
      <c r="G28" s="159"/>
      <c r="H28" s="159"/>
      <c r="I28" s="159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"/>
      <c r="AB28" s="1"/>
    </row>
    <row r="29" spans="1:28" ht="19.5" customHeight="1" x14ac:dyDescent="0.15">
      <c r="A29" s="1"/>
      <c r="B29" s="5"/>
      <c r="C29" s="16" t="s">
        <v>72</v>
      </c>
      <c r="D29" s="87" t="s">
        <v>136</v>
      </c>
      <c r="E29" s="87"/>
      <c r="F29" s="87"/>
      <c r="G29" s="159"/>
      <c r="H29" s="159"/>
      <c r="I29" s="159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"/>
      <c r="AB29" s="1"/>
    </row>
    <row r="30" spans="1:28" ht="19.5" customHeight="1" x14ac:dyDescent="0.15">
      <c r="A30" s="1"/>
      <c r="B30" s="5"/>
      <c r="C30" s="87"/>
      <c r="D30" s="87" t="s">
        <v>137</v>
      </c>
      <c r="E30" s="87"/>
      <c r="F30" s="87"/>
      <c r="G30" s="159"/>
      <c r="H30" s="159"/>
      <c r="I30" s="159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"/>
      <c r="AB30" s="1"/>
    </row>
    <row r="31" spans="1:28" ht="19.5" customHeight="1" x14ac:dyDescent="0.15">
      <c r="A31" s="1"/>
      <c r="B31" s="5"/>
      <c r="C31" s="16" t="s">
        <v>72</v>
      </c>
      <c r="D31" s="87" t="s">
        <v>92</v>
      </c>
      <c r="E31" s="87"/>
      <c r="F31" s="87"/>
      <c r="G31" s="159"/>
      <c r="H31" s="159"/>
      <c r="I31" s="159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"/>
      <c r="AB31" s="1"/>
    </row>
    <row r="32" spans="1:28" ht="19.5" customHeight="1" x14ac:dyDescent="0.15">
      <c r="A32" s="1"/>
      <c r="B32" s="5"/>
      <c r="C32" s="87"/>
      <c r="D32" s="87" t="s">
        <v>91</v>
      </c>
      <c r="E32" s="87"/>
      <c r="F32" s="87"/>
      <c r="G32" s="159"/>
      <c r="H32" s="159"/>
      <c r="I32" s="159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"/>
      <c r="AB32" s="1"/>
    </row>
    <row r="33" spans="1:28" ht="19.5" customHeight="1" x14ac:dyDescent="0.15">
      <c r="A33" s="1"/>
      <c r="B33" s="5"/>
      <c r="C33" s="87"/>
      <c r="D33" s="87"/>
      <c r="E33" s="87"/>
      <c r="F33" s="87"/>
      <c r="G33" s="159"/>
      <c r="H33" s="159"/>
      <c r="I33" s="159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"/>
      <c r="AB33" s="1"/>
    </row>
    <row r="34" spans="1:28" ht="19.5" customHeight="1" x14ac:dyDescent="0.15">
      <c r="A34" s="1"/>
      <c r="B34" s="5"/>
      <c r="C34" s="87"/>
      <c r="D34" s="87"/>
      <c r="E34" s="87"/>
      <c r="F34" s="87"/>
      <c r="G34" s="159"/>
      <c r="H34" s="159"/>
      <c r="I34" s="159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"/>
      <c r="AB34" s="1"/>
    </row>
    <row r="35" spans="1:28" ht="19.5" customHeight="1" x14ac:dyDescent="0.15">
      <c r="A35" s="1"/>
      <c r="B35" s="5"/>
      <c r="C35" s="7"/>
      <c r="D35" s="7"/>
      <c r="E35" s="7"/>
      <c r="F35" s="7"/>
      <c r="G35" s="158"/>
      <c r="H35" s="158"/>
      <c r="I35" s="15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87"/>
      <c r="Z35" s="87"/>
      <c r="AA35" s="8"/>
      <c r="AB35" s="1"/>
    </row>
    <row r="36" spans="1:28" ht="19.5" customHeight="1" x14ac:dyDescent="0.15">
      <c r="A36" s="1"/>
      <c r="B36" s="5"/>
      <c r="C36" s="7"/>
      <c r="D36" s="7"/>
      <c r="E36" s="7"/>
      <c r="F36" s="7"/>
      <c r="G36" s="158"/>
      <c r="H36" s="158"/>
      <c r="I36" s="15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1"/>
    </row>
    <row r="37" spans="1:28" ht="19.5" customHeight="1" x14ac:dyDescent="0.15">
      <c r="A37" s="1"/>
      <c r="B37" s="5"/>
      <c r="C37" s="7"/>
      <c r="D37" s="7"/>
      <c r="E37" s="7"/>
      <c r="F37" s="7"/>
      <c r="G37" s="158"/>
      <c r="H37" s="158"/>
      <c r="I37" s="15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1"/>
    </row>
    <row r="38" spans="1:28" ht="19.5" customHeight="1" x14ac:dyDescent="0.15">
      <c r="A38" s="1"/>
      <c r="B38" s="5"/>
      <c r="C38" s="7"/>
      <c r="D38" s="7"/>
      <c r="E38" s="7"/>
      <c r="F38" s="7"/>
      <c r="G38" s="158"/>
      <c r="H38" s="158"/>
      <c r="I38" s="15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1"/>
    </row>
    <row r="39" spans="1:28" ht="19.5" customHeight="1" x14ac:dyDescent="0.15">
      <c r="A39" s="1"/>
      <c r="B39" s="5"/>
      <c r="C39" s="7"/>
      <c r="D39" s="7"/>
      <c r="E39" s="7"/>
      <c r="F39" s="7"/>
      <c r="G39" s="158"/>
      <c r="H39" s="158"/>
      <c r="I39" s="15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1"/>
    </row>
    <row r="40" spans="1:28" ht="19.5" customHeight="1" x14ac:dyDescent="0.15">
      <c r="A40" s="1"/>
      <c r="B40" s="13"/>
      <c r="C40" s="14"/>
      <c r="D40" s="14"/>
      <c r="E40" s="14"/>
      <c r="F40" s="14"/>
      <c r="G40" s="160"/>
      <c r="H40" s="160"/>
      <c r="I40" s="160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15"/>
    <row r="43" spans="1:28" ht="19.5" customHeight="1" x14ac:dyDescent="0.15"/>
    <row r="44" spans="1:28" ht="19.5" customHeight="1" x14ac:dyDescent="0.15"/>
    <row r="45" spans="1:28" ht="19.5" customHeight="1" x14ac:dyDescent="0.15"/>
    <row r="46" spans="1:28" ht="19.5" customHeight="1" x14ac:dyDescent="0.15"/>
    <row r="47" spans="1:28" ht="19.5" customHeight="1" x14ac:dyDescent="0.15"/>
    <row r="48" spans="1:2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</sheetData>
  <mergeCells count="3">
    <mergeCell ref="G8:V8"/>
    <mergeCell ref="G10:V10"/>
    <mergeCell ref="G16:V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7" orientation="portrait" useFirstPageNumber="1" horizontalDpi="300" verticalDpi="300" r:id="rId1"/>
  <headerFooter differentFirst="1">
    <oddFooter>&amp;C-1-</oddFooter>
    <firstFooter>&amp;C&amp;P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opLeftCell="D34" zoomScale="130" zoomScaleNormal="130" zoomScaleSheetLayoutView="100" workbookViewId="0">
      <selection activeCell="N41" sqref="N41"/>
    </sheetView>
  </sheetViews>
  <sheetFormatPr defaultRowHeight="13.5" x14ac:dyDescent="0.15"/>
  <cols>
    <col min="1" max="27" width="3.125" style="82" customWidth="1"/>
    <col min="28" max="28" width="2.625" style="82" customWidth="1"/>
    <col min="29" max="16384" width="9" style="82"/>
  </cols>
  <sheetData>
    <row r="1" spans="1:27" ht="19.5" customHeight="1" x14ac:dyDescent="0.15"/>
    <row r="2" spans="1:27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15">
      <c r="A4" s="1"/>
      <c r="B4" s="5"/>
      <c r="C4" s="6" t="s">
        <v>20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15">
      <c r="A6" s="1"/>
      <c r="B6" s="5"/>
      <c r="C6" s="19"/>
      <c r="D6" s="20"/>
      <c r="E6" s="20"/>
      <c r="F6" s="20"/>
      <c r="G6" s="21"/>
      <c r="H6" s="2"/>
      <c r="I6" s="88"/>
      <c r="J6" s="169" t="s">
        <v>21</v>
      </c>
      <c r="K6" s="169"/>
      <c r="L6" s="169"/>
      <c r="M6" s="88"/>
      <c r="N6" s="90"/>
      <c r="O6" s="2"/>
      <c r="P6" s="3"/>
      <c r="Q6" s="170" t="s">
        <v>22</v>
      </c>
      <c r="R6" s="170"/>
      <c r="S6" s="170"/>
      <c r="T6" s="3"/>
      <c r="U6" s="4"/>
      <c r="V6" s="1"/>
      <c r="W6" s="1"/>
      <c r="X6" s="1"/>
      <c r="Y6" s="1"/>
      <c r="Z6" s="1"/>
      <c r="AA6" s="8"/>
    </row>
    <row r="7" spans="1:27" ht="19.5" customHeight="1" x14ac:dyDescent="0.15">
      <c r="A7" s="1"/>
      <c r="B7" s="5"/>
      <c r="C7" s="19" t="s">
        <v>23</v>
      </c>
      <c r="D7" s="20"/>
      <c r="E7" s="20"/>
      <c r="F7" s="20"/>
      <c r="G7" s="21"/>
      <c r="H7" s="89"/>
      <c r="I7" s="88"/>
      <c r="J7" s="163">
        <v>21154</v>
      </c>
      <c r="K7" s="163"/>
      <c r="L7" s="163"/>
      <c r="M7" s="88"/>
      <c r="N7" s="21"/>
      <c r="O7" s="89"/>
      <c r="P7" s="88"/>
      <c r="Q7" s="164">
        <v>90.5</v>
      </c>
      <c r="R7" s="164"/>
      <c r="S7" s="164"/>
      <c r="T7" s="88" t="s">
        <v>101</v>
      </c>
      <c r="U7" s="79"/>
      <c r="V7" s="1"/>
      <c r="W7" s="1"/>
      <c r="X7" s="1"/>
      <c r="Y7" s="1"/>
      <c r="Z7" s="1"/>
      <c r="AA7" s="8"/>
    </row>
    <row r="8" spans="1:27" ht="19.5" customHeight="1" x14ac:dyDescent="0.15">
      <c r="A8" s="1"/>
      <c r="B8" s="5"/>
      <c r="C8" s="19" t="s">
        <v>24</v>
      </c>
      <c r="D8" s="20"/>
      <c r="E8" s="20"/>
      <c r="F8" s="20"/>
      <c r="G8" s="21"/>
      <c r="H8" s="5"/>
      <c r="I8" s="7"/>
      <c r="J8" s="163">
        <v>4945</v>
      </c>
      <c r="K8" s="163"/>
      <c r="L8" s="163"/>
      <c r="M8" s="7"/>
      <c r="N8" s="26"/>
      <c r="O8" s="5"/>
      <c r="P8" s="7"/>
      <c r="Q8" s="164">
        <v>94.2</v>
      </c>
      <c r="R8" s="164"/>
      <c r="S8" s="164"/>
      <c r="T8" s="88" t="s">
        <v>101</v>
      </c>
      <c r="U8" s="8"/>
      <c r="V8" s="1"/>
      <c r="W8" s="1"/>
      <c r="X8" s="1"/>
      <c r="Y8" s="1"/>
      <c r="Z8" s="1"/>
      <c r="AA8" s="8"/>
    </row>
    <row r="9" spans="1:27" ht="19.5" customHeight="1" x14ac:dyDescent="0.15">
      <c r="A9" s="1"/>
      <c r="B9" s="5"/>
      <c r="C9" s="25" t="s">
        <v>25</v>
      </c>
      <c r="D9" s="17"/>
      <c r="E9" s="17"/>
      <c r="F9" s="17"/>
      <c r="G9" s="26"/>
      <c r="H9" s="89"/>
      <c r="I9" s="88"/>
      <c r="J9" s="167">
        <v>4697</v>
      </c>
      <c r="K9" s="167"/>
      <c r="L9" s="167"/>
      <c r="M9" s="88"/>
      <c r="N9" s="21"/>
      <c r="O9" s="89"/>
      <c r="P9" s="88"/>
      <c r="Q9" s="168">
        <v>94.7</v>
      </c>
      <c r="R9" s="168"/>
      <c r="S9" s="168"/>
      <c r="T9" s="88" t="s">
        <v>101</v>
      </c>
      <c r="U9" s="79"/>
      <c r="V9" s="1"/>
      <c r="W9" s="1"/>
      <c r="X9" s="1"/>
      <c r="Y9" s="1"/>
      <c r="Z9" s="1"/>
      <c r="AA9" s="8"/>
    </row>
    <row r="10" spans="1:27" ht="19.5" customHeight="1" x14ac:dyDescent="0.15">
      <c r="A10" s="1"/>
      <c r="B10" s="5"/>
      <c r="C10" s="19" t="s">
        <v>26</v>
      </c>
      <c r="D10" s="20"/>
      <c r="E10" s="20"/>
      <c r="F10" s="20"/>
      <c r="G10" s="21"/>
      <c r="H10" s="5"/>
      <c r="I10" s="7"/>
      <c r="J10" s="163">
        <v>16209</v>
      </c>
      <c r="K10" s="163"/>
      <c r="L10" s="163"/>
      <c r="M10" s="7"/>
      <c r="N10" s="26"/>
      <c r="O10" s="5"/>
      <c r="P10" s="7"/>
      <c r="Q10" s="164">
        <v>89.4</v>
      </c>
      <c r="R10" s="164"/>
      <c r="S10" s="164"/>
      <c r="T10" s="88" t="s">
        <v>101</v>
      </c>
      <c r="U10" s="8"/>
      <c r="V10" s="1"/>
      <c r="W10" s="1"/>
      <c r="X10" s="1"/>
      <c r="Y10" s="1"/>
      <c r="Z10" s="1"/>
      <c r="AA10" s="8"/>
    </row>
    <row r="11" spans="1:27" ht="19.5" customHeight="1" x14ac:dyDescent="0.15">
      <c r="A11" s="1"/>
      <c r="B11" s="5"/>
      <c r="C11" s="25" t="s">
        <v>75</v>
      </c>
      <c r="D11" s="17"/>
      <c r="E11" s="17"/>
      <c r="F11" s="17"/>
      <c r="G11" s="26"/>
      <c r="H11" s="89"/>
      <c r="I11" s="88"/>
      <c r="J11" s="167">
        <v>345</v>
      </c>
      <c r="K11" s="167"/>
      <c r="L11" s="167"/>
      <c r="M11" s="88"/>
      <c r="N11" s="21"/>
      <c r="O11" s="19"/>
      <c r="P11" s="20"/>
      <c r="Q11" s="164">
        <v>98.9</v>
      </c>
      <c r="R11" s="164"/>
      <c r="S11" s="164"/>
      <c r="T11" s="88" t="s">
        <v>101</v>
      </c>
      <c r="U11" s="79"/>
      <c r="V11" s="1"/>
      <c r="W11" s="1"/>
      <c r="X11" s="1"/>
      <c r="Y11" s="7"/>
      <c r="Z11" s="7"/>
      <c r="AA11" s="8"/>
    </row>
    <row r="12" spans="1:27" ht="19.5" customHeight="1" x14ac:dyDescent="0.15">
      <c r="A12" s="1"/>
      <c r="B12" s="5"/>
      <c r="C12" s="19" t="s">
        <v>25</v>
      </c>
      <c r="D12" s="20"/>
      <c r="E12" s="20"/>
      <c r="F12" s="20"/>
      <c r="G12" s="21"/>
      <c r="H12" s="13"/>
      <c r="I12" s="14"/>
      <c r="J12" s="163">
        <v>3568</v>
      </c>
      <c r="K12" s="163"/>
      <c r="L12" s="163"/>
      <c r="M12" s="14"/>
      <c r="N12" s="32"/>
      <c r="O12" s="31"/>
      <c r="P12" s="33"/>
      <c r="Q12" s="164">
        <v>95.6</v>
      </c>
      <c r="R12" s="164"/>
      <c r="S12" s="164"/>
      <c r="T12" s="88" t="s">
        <v>101</v>
      </c>
      <c r="U12" s="15"/>
      <c r="V12" s="1"/>
      <c r="W12" s="1"/>
      <c r="X12" s="1"/>
      <c r="Y12" s="7"/>
      <c r="Z12" s="7"/>
      <c r="AA12" s="8"/>
    </row>
    <row r="13" spans="1:27" ht="19.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15">
      <c r="A14" s="1"/>
      <c r="B14" s="5"/>
      <c r="C14" s="16" t="s">
        <v>72</v>
      </c>
      <c r="D14" s="165" t="s">
        <v>100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</row>
    <row r="15" spans="1:27" ht="19.5" customHeight="1" x14ac:dyDescent="0.15">
      <c r="A15" s="1"/>
      <c r="B15" s="5"/>
      <c r="C15" s="16" t="s">
        <v>72</v>
      </c>
      <c r="D15" s="17" t="s">
        <v>99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</row>
    <row r="16" spans="1:27" ht="19.5" customHeight="1" x14ac:dyDescent="0.15">
      <c r="A16" s="1"/>
      <c r="B16" s="5"/>
      <c r="C16" s="16" t="s">
        <v>72</v>
      </c>
      <c r="D16" s="17" t="s">
        <v>98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19.5" customHeight="1" x14ac:dyDescent="0.15">
      <c r="A17" s="1"/>
      <c r="B17" s="5"/>
      <c r="C17" s="16" t="s">
        <v>72</v>
      </c>
      <c r="D17" s="17" t="s">
        <v>97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19.5" customHeight="1" x14ac:dyDescent="0.15">
      <c r="A18" s="1"/>
      <c r="B18" s="5"/>
      <c r="C18" s="1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15">
      <c r="A19" s="1"/>
      <c r="B19" s="5"/>
      <c r="C19" s="17" t="s">
        <v>76</v>
      </c>
      <c r="D19" s="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15">
      <c r="A20" s="1"/>
      <c r="B20" s="13"/>
      <c r="C20" s="1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15">
      <c r="A24" s="1"/>
      <c r="B24" s="5"/>
      <c r="C24" s="6" t="s">
        <v>27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  <c r="Q25" s="1"/>
      <c r="R25" s="1"/>
      <c r="S25" s="17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15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  <c r="Q26" s="1"/>
      <c r="R26" s="1"/>
      <c r="S26" s="17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15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  <c r="Q27" s="17"/>
      <c r="R27" s="17"/>
      <c r="S27" s="17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15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  <c r="Q28" s="1"/>
      <c r="R28" s="1"/>
      <c r="S28" s="27"/>
      <c r="T28" s="1"/>
      <c r="U28" s="1"/>
      <c r="V28" s="1"/>
      <c r="W28" s="1"/>
      <c r="X28" s="1"/>
      <c r="Y28" s="1"/>
      <c r="Z28" s="1"/>
      <c r="AA28" s="8"/>
    </row>
    <row r="29" spans="1:27" ht="19.5" customHeight="1" x14ac:dyDescent="0.15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  <c r="Q29" s="1"/>
      <c r="R29" s="1"/>
      <c r="S29" s="17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15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  <c r="Q30" s="1"/>
      <c r="R30" s="1"/>
      <c r="S30" s="17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1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  <c r="Q31" s="1"/>
      <c r="R31" s="1"/>
      <c r="S31" s="17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1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"/>
      <c r="Q32" s="1"/>
      <c r="R32" s="1"/>
      <c r="S32" s="1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  <c r="Q33" s="1"/>
      <c r="R33" s="1"/>
      <c r="S33" s="1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  <c r="Q34" s="1"/>
      <c r="R34" s="1"/>
      <c r="S34" s="1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  <c r="Q35" s="17"/>
      <c r="R35" s="1"/>
      <c r="S35" s="1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  <c r="Q36" s="1"/>
      <c r="R36" s="1"/>
      <c r="S36" s="1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  <c r="Q37" s="1"/>
      <c r="R37" s="1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  <c r="Q38" s="1"/>
      <c r="R38" s="1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16" t="s">
        <v>72</v>
      </c>
      <c r="D39" s="17" t="s">
        <v>139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33"/>
      <c r="D40" s="33" t="s">
        <v>138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7"/>
      <c r="B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78"/>
    </row>
  </sheetData>
  <mergeCells count="15">
    <mergeCell ref="J6:L6"/>
    <mergeCell ref="Q6:S6"/>
    <mergeCell ref="J7:L7"/>
    <mergeCell ref="Q7:S7"/>
    <mergeCell ref="J8:L8"/>
    <mergeCell ref="Q8:S8"/>
    <mergeCell ref="J12:L12"/>
    <mergeCell ref="Q12:S12"/>
    <mergeCell ref="D14:O14"/>
    <mergeCell ref="J9:L9"/>
    <mergeCell ref="Q9:S9"/>
    <mergeCell ref="J10:L10"/>
    <mergeCell ref="Q10:S10"/>
    <mergeCell ref="J11:L11"/>
    <mergeCell ref="Q11:S11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8" orientation="portrait" useFirstPageNumber="1" horizontalDpi="300" verticalDpi="300" r:id="rId1"/>
  <headerFooter differentFirst="1">
    <firstFooter>&amp;C&amp;P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opLeftCell="A22" zoomScale="130" zoomScaleNormal="130" zoomScaleSheetLayoutView="100" workbookViewId="0">
      <selection activeCell="K38" sqref="K38"/>
    </sheetView>
  </sheetViews>
  <sheetFormatPr defaultRowHeight="13.5" x14ac:dyDescent="0.15"/>
  <cols>
    <col min="1" max="27" width="3.125" style="82" customWidth="1"/>
    <col min="28" max="16384" width="9" style="82"/>
  </cols>
  <sheetData>
    <row r="1" spans="1:32" ht="19.5" customHeight="1" x14ac:dyDescent="0.15"/>
    <row r="2" spans="1:32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2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32" ht="19.5" customHeight="1" x14ac:dyDescent="0.15">
      <c r="A4" s="1"/>
      <c r="B4" s="5"/>
      <c r="C4" s="6" t="s">
        <v>28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32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32" ht="19.5" customHeight="1" x14ac:dyDescent="0.15">
      <c r="A6" s="1"/>
      <c r="B6" s="5"/>
      <c r="C6" s="19"/>
      <c r="D6" s="20"/>
      <c r="E6" s="20"/>
      <c r="F6" s="171" t="s">
        <v>43</v>
      </c>
      <c r="G6" s="169"/>
      <c r="H6" s="169"/>
      <c r="I6" s="178"/>
      <c r="J6" s="22" t="s">
        <v>22</v>
      </c>
      <c r="K6" s="23"/>
      <c r="L6" s="24"/>
      <c r="M6" s="1"/>
      <c r="N6" s="1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7"/>
      <c r="AA6" s="8"/>
    </row>
    <row r="7" spans="1:32" ht="19.5" customHeight="1" x14ac:dyDescent="0.15">
      <c r="A7" s="1"/>
      <c r="B7" s="5"/>
      <c r="C7" s="171" t="s">
        <v>29</v>
      </c>
      <c r="D7" s="169"/>
      <c r="E7" s="169"/>
      <c r="F7" s="172">
        <v>46370</v>
      </c>
      <c r="G7" s="173"/>
      <c r="H7" s="173"/>
      <c r="I7" s="174"/>
      <c r="J7" s="175">
        <v>0.95599999999999996</v>
      </c>
      <c r="K7" s="176"/>
      <c r="L7" s="177"/>
      <c r="M7" s="1"/>
      <c r="N7" s="1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</row>
    <row r="8" spans="1:32" ht="19.5" customHeight="1" x14ac:dyDescent="0.15">
      <c r="A8" s="1"/>
      <c r="B8" s="5"/>
      <c r="C8" s="171" t="s">
        <v>30</v>
      </c>
      <c r="D8" s="169"/>
      <c r="E8" s="169"/>
      <c r="F8" s="172">
        <v>11883</v>
      </c>
      <c r="G8" s="173"/>
      <c r="H8" s="173"/>
      <c r="I8" s="174"/>
      <c r="J8" s="175">
        <v>0.93300000000000005</v>
      </c>
      <c r="K8" s="176"/>
      <c r="L8" s="177"/>
      <c r="M8" s="1"/>
      <c r="N8" s="1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"/>
    </row>
    <row r="9" spans="1:32" ht="19.5" customHeight="1" x14ac:dyDescent="0.15">
      <c r="A9" s="1"/>
      <c r="B9" s="5"/>
      <c r="C9" s="171" t="s">
        <v>31</v>
      </c>
      <c r="D9" s="169"/>
      <c r="E9" s="169"/>
      <c r="F9" s="172">
        <v>34487</v>
      </c>
      <c r="G9" s="173"/>
      <c r="H9" s="173"/>
      <c r="I9" s="174"/>
      <c r="J9" s="175">
        <v>0.96399999999999997</v>
      </c>
      <c r="K9" s="176"/>
      <c r="L9" s="177"/>
      <c r="M9" s="5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8"/>
    </row>
    <row r="10" spans="1:32" ht="19.5" customHeight="1" x14ac:dyDescent="0.15">
      <c r="A10" s="1"/>
      <c r="B10" s="5"/>
      <c r="C10" s="17"/>
      <c r="D10" s="17"/>
      <c r="E10" s="17"/>
      <c r="F10" s="17"/>
      <c r="G10" s="17"/>
      <c r="H10" s="17"/>
      <c r="I10" s="17"/>
      <c r="J10" s="17"/>
      <c r="K10" s="93"/>
      <c r="L10" s="93"/>
      <c r="M10" s="92"/>
      <c r="N10" s="17"/>
      <c r="O10" s="17"/>
      <c r="P10" s="17"/>
      <c r="Q10" s="17"/>
      <c r="R10" s="91"/>
      <c r="S10" s="91"/>
      <c r="T10" s="91"/>
      <c r="U10" s="17"/>
      <c r="V10" s="17"/>
      <c r="W10" s="17"/>
      <c r="X10" s="17"/>
      <c r="Y10" s="17"/>
      <c r="Z10" s="17"/>
      <c r="AA10" s="8"/>
    </row>
    <row r="11" spans="1:32" ht="19.5" customHeight="1" x14ac:dyDescent="0.15">
      <c r="A11" s="1"/>
      <c r="B11" s="5"/>
      <c r="C11" s="1"/>
      <c r="D11" s="1"/>
      <c r="E11" s="17"/>
      <c r="F11" s="17"/>
      <c r="G11" s="17"/>
      <c r="H11" s="17"/>
      <c r="I11" s="17"/>
      <c r="J11" s="17"/>
      <c r="K11" s="92"/>
      <c r="L11" s="92"/>
      <c r="M11" s="92"/>
      <c r="N11" s="17"/>
      <c r="O11" s="17"/>
      <c r="P11" s="17"/>
      <c r="Q11" s="17"/>
      <c r="R11" s="91"/>
      <c r="S11" s="91"/>
      <c r="T11" s="91"/>
      <c r="U11" s="17"/>
      <c r="V11" s="17"/>
      <c r="W11" s="17"/>
      <c r="X11" s="17"/>
      <c r="Y11" s="17"/>
      <c r="Z11" s="17"/>
      <c r="AA11" s="8"/>
    </row>
    <row r="12" spans="1:32" ht="19.5" customHeight="1" x14ac:dyDescent="0.15">
      <c r="A12" s="1"/>
      <c r="B12" s="5"/>
      <c r="C12" s="16" t="s">
        <v>72</v>
      </c>
      <c r="D12" s="17" t="s">
        <v>109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8"/>
      <c r="AC12" s="16"/>
      <c r="AD12" s="17"/>
      <c r="AE12" s="17"/>
      <c r="AF12" s="17"/>
    </row>
    <row r="13" spans="1:32" ht="19.5" customHeight="1" x14ac:dyDescent="0.15">
      <c r="A13" s="1"/>
      <c r="B13" s="5"/>
      <c r="C13" s="1"/>
      <c r="D13" s="27" t="s">
        <v>108</v>
      </c>
      <c r="E13" s="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8"/>
      <c r="AC13" s="1"/>
      <c r="AD13" s="27"/>
      <c r="AE13" s="1"/>
      <c r="AF13" s="17"/>
    </row>
    <row r="14" spans="1:32" ht="19.5" customHeight="1" x14ac:dyDescent="0.15">
      <c r="A14" s="1"/>
      <c r="B14" s="5"/>
      <c r="C14" s="16" t="s">
        <v>72</v>
      </c>
      <c r="D14" s="17" t="s">
        <v>107</v>
      </c>
      <c r="E14" s="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8"/>
      <c r="AC14" s="16"/>
      <c r="AD14" s="17"/>
      <c r="AE14" s="1"/>
      <c r="AF14" s="17"/>
    </row>
    <row r="15" spans="1:32" ht="19.5" customHeight="1" x14ac:dyDescent="0.15">
      <c r="A15" s="1"/>
      <c r="B15" s="5"/>
      <c r="C15" s="1"/>
      <c r="D15" s="27" t="s">
        <v>106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8"/>
      <c r="AC15" s="1"/>
      <c r="AD15" s="27"/>
      <c r="AE15" s="17"/>
      <c r="AF15" s="17"/>
    </row>
    <row r="16" spans="1:32" ht="19.5" customHeight="1" x14ac:dyDescent="0.15">
      <c r="A16" s="1"/>
      <c r="B16" s="5"/>
      <c r="C16" s="16" t="s">
        <v>72</v>
      </c>
      <c r="D16" s="17" t="s">
        <v>105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8"/>
      <c r="AC16" s="16"/>
      <c r="AD16" s="17"/>
      <c r="AE16" s="17"/>
      <c r="AF16" s="17"/>
    </row>
    <row r="17" spans="1:32" ht="19.5" customHeight="1" x14ac:dyDescent="0.15">
      <c r="A17" s="1"/>
      <c r="B17" s="5"/>
      <c r="C17" s="16"/>
      <c r="D17" s="17" t="s">
        <v>104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C17" s="16"/>
      <c r="AD17" s="17"/>
      <c r="AE17" s="7"/>
      <c r="AF17" s="7"/>
    </row>
    <row r="18" spans="1:32" ht="19.5" customHeight="1" x14ac:dyDescent="0.15">
      <c r="A18" s="1"/>
      <c r="B18" s="5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32" ht="19.5" customHeight="1" x14ac:dyDescent="0.15">
      <c r="A19" s="1"/>
      <c r="B19" s="5"/>
      <c r="C19" s="17"/>
      <c r="D19" s="1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32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32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2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2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32" ht="19.5" customHeight="1" x14ac:dyDescent="0.15">
      <c r="A24" s="1"/>
      <c r="B24" s="5"/>
      <c r="C24" s="6" t="s">
        <v>32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32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32" ht="19.5" customHeight="1" x14ac:dyDescent="0.15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32" ht="19.5" customHeight="1" x14ac:dyDescent="0.15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32" ht="19.5" customHeight="1" x14ac:dyDescent="0.15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32" ht="19.5" customHeight="1" x14ac:dyDescent="0.15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32" ht="19.5" customHeight="1" x14ac:dyDescent="0.15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32" ht="19.5" customHeight="1" x14ac:dyDescent="0.1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32" ht="19.5" customHeight="1" x14ac:dyDescent="0.1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1"/>
      <c r="D33" s="1"/>
      <c r="E33" s="17"/>
      <c r="F33" s="17"/>
      <c r="G33" s="1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16"/>
      <c r="D34" s="17"/>
      <c r="E34" s="17"/>
      <c r="F34" s="17"/>
      <c r="G34" s="1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1"/>
      <c r="D35" s="1"/>
      <c r="E35" s="17"/>
      <c r="F35" s="17"/>
      <c r="G35" s="1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Y36" s="7"/>
      <c r="Z36" s="7"/>
      <c r="AA36" s="8"/>
    </row>
    <row r="37" spans="1:27" ht="19.5" customHeight="1" x14ac:dyDescent="0.15">
      <c r="A37" s="1"/>
      <c r="B37" s="5"/>
      <c r="C37" s="16" t="s">
        <v>72</v>
      </c>
      <c r="D37" s="17" t="s">
        <v>103</v>
      </c>
      <c r="E37" s="17"/>
      <c r="F37" s="17"/>
      <c r="G37" s="1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1"/>
      <c r="D38" s="27" t="s">
        <v>77</v>
      </c>
      <c r="E38" s="17"/>
      <c r="F38" s="17"/>
      <c r="G38" s="1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16" t="s">
        <v>72</v>
      </c>
      <c r="D39" s="17" t="s">
        <v>102</v>
      </c>
      <c r="E39" s="17"/>
      <c r="F39" s="17"/>
      <c r="G39" s="1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80" t="s">
        <v>72</v>
      </c>
      <c r="D40" s="33" t="s">
        <v>83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78"/>
    </row>
  </sheetData>
  <mergeCells count="10">
    <mergeCell ref="C9:E9"/>
    <mergeCell ref="F9:I9"/>
    <mergeCell ref="J9:L9"/>
    <mergeCell ref="F6:I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9" orientation="portrait" useFirstPageNumber="1" horizontalDpi="300" verticalDpi="300" r:id="rId1"/>
  <headerFooter differentFirst="1">
    <firstFooter>&amp;C&amp;P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="130" zoomScaleNormal="130" zoomScaleSheetLayoutView="100" workbookViewId="0">
      <selection activeCell="AD17" sqref="AD17"/>
    </sheetView>
  </sheetViews>
  <sheetFormatPr defaultRowHeight="13.5" x14ac:dyDescent="0.15"/>
  <cols>
    <col min="1" max="28" width="3.125" style="82" customWidth="1"/>
    <col min="29" max="16384" width="9" style="82"/>
  </cols>
  <sheetData>
    <row r="1" spans="1:28" ht="19.5" customHeight="1" x14ac:dyDescent="0.15"/>
    <row r="2" spans="1:28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15">
      <c r="A4" s="1"/>
      <c r="B4" s="5"/>
      <c r="C4" s="6" t="s">
        <v>33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7"/>
    </row>
    <row r="5" spans="1:28" ht="19.5" customHeight="1" x14ac:dyDescent="0.15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  <c r="AB5" s="7"/>
    </row>
    <row r="6" spans="1:28" ht="19.5" customHeight="1" x14ac:dyDescent="0.15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  <c r="AB6" s="7"/>
    </row>
    <row r="7" spans="1:28" ht="19.5" customHeight="1" x14ac:dyDescent="0.15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  <c r="AB7" s="7"/>
    </row>
    <row r="8" spans="1:28" ht="19.5" customHeight="1" x14ac:dyDescent="0.15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  <c r="AB8" s="7"/>
    </row>
    <row r="9" spans="1:28" ht="19.5" customHeight="1" x14ac:dyDescent="0.15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  <c r="AB9" s="7"/>
    </row>
    <row r="10" spans="1:28" ht="19.5" customHeight="1" x14ac:dyDescent="0.15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  <c r="AB10" s="7"/>
    </row>
    <row r="11" spans="1:28" ht="19.5" customHeight="1" x14ac:dyDescent="0.15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  <c r="AB11" s="7"/>
    </row>
    <row r="12" spans="1:28" ht="19.5" customHeight="1" x14ac:dyDescent="0.15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  <c r="AB12" s="7"/>
    </row>
    <row r="13" spans="1:28" ht="19.5" customHeight="1" x14ac:dyDescent="0.15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  <c r="AB13" s="7"/>
    </row>
    <row r="14" spans="1:28" ht="19.5" customHeight="1" x14ac:dyDescent="0.15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  <c r="AB14" s="7"/>
    </row>
    <row r="15" spans="1:28" ht="19.5" customHeight="1" x14ac:dyDescent="0.15">
      <c r="A15" s="1"/>
      <c r="B15" s="5"/>
      <c r="C15" s="1"/>
      <c r="D15" s="1"/>
      <c r="E15" s="3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  <c r="AB15" s="7"/>
    </row>
    <row r="16" spans="1:28" ht="19.5" customHeight="1" x14ac:dyDescent="0.15">
      <c r="A16" s="1"/>
      <c r="B16" s="5"/>
      <c r="C16" s="34" t="s">
        <v>72</v>
      </c>
      <c r="D16" s="35" t="s">
        <v>117</v>
      </c>
      <c r="E16" s="1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7"/>
    </row>
    <row r="17" spans="1:28" ht="19.5" customHeight="1" x14ac:dyDescent="0.15">
      <c r="A17" s="1"/>
      <c r="B17" s="5"/>
      <c r="C17" s="17"/>
      <c r="D17" s="17" t="s">
        <v>116</v>
      </c>
      <c r="E17" s="1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7"/>
    </row>
    <row r="18" spans="1:28" ht="19.5" customHeight="1" x14ac:dyDescent="0.15">
      <c r="A18" s="1"/>
      <c r="B18" s="5"/>
      <c r="C18" s="16" t="s">
        <v>72</v>
      </c>
      <c r="D18" s="17" t="s">
        <v>115</v>
      </c>
      <c r="E18" s="1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7"/>
    </row>
    <row r="19" spans="1:28" ht="19.5" customHeight="1" x14ac:dyDescent="0.15">
      <c r="A19" s="1"/>
      <c r="B19" s="5"/>
      <c r="C19" s="17"/>
      <c r="D19" s="17" t="s">
        <v>114</v>
      </c>
      <c r="E19" s="1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7"/>
    </row>
    <row r="20" spans="1:28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7"/>
    </row>
    <row r="21" spans="1:28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15">
      <c r="A23" s="1"/>
      <c r="B23" s="2"/>
      <c r="C23" s="18"/>
      <c r="D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7"/>
    </row>
    <row r="24" spans="1:28" ht="19.5" customHeight="1" x14ac:dyDescent="0.15">
      <c r="A24" s="1"/>
      <c r="B24" s="5"/>
      <c r="C24" s="6" t="s">
        <v>34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1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  <c r="AB25" s="7"/>
    </row>
    <row r="26" spans="1:28" ht="19.5" customHeight="1" x14ac:dyDescent="0.15">
      <c r="A26" s="1"/>
      <c r="B26" s="5"/>
      <c r="C26" s="27" t="s">
        <v>35</v>
      </c>
      <c r="D26" s="27"/>
      <c r="E26" s="27"/>
      <c r="F26" s="27"/>
      <c r="G26" s="27"/>
      <c r="H26" s="27"/>
      <c r="I26" s="27"/>
      <c r="J26" s="27"/>
      <c r="K26" s="27"/>
      <c r="L26" s="27"/>
      <c r="M26" s="1"/>
      <c r="N26" s="17"/>
      <c r="O26" s="1"/>
      <c r="P26" s="1"/>
      <c r="Q26" s="27"/>
      <c r="R26" s="1"/>
      <c r="S26" s="1"/>
      <c r="T26" s="1"/>
      <c r="U26" s="1"/>
      <c r="V26" s="1"/>
      <c r="W26" s="7"/>
      <c r="X26" s="7"/>
      <c r="Y26" s="7"/>
      <c r="Z26" s="7"/>
      <c r="AA26" s="8"/>
      <c r="AB26" s="7"/>
    </row>
    <row r="27" spans="1:28" ht="19.5" customHeight="1" x14ac:dyDescent="0.15">
      <c r="A27" s="1"/>
      <c r="B27" s="5"/>
      <c r="C27" s="19"/>
      <c r="D27" s="20"/>
      <c r="E27" s="21"/>
      <c r="F27" s="183" t="s">
        <v>43</v>
      </c>
      <c r="G27" s="183"/>
      <c r="H27" s="183"/>
      <c r="I27" s="183"/>
      <c r="J27" s="183"/>
      <c r="K27" s="171" t="s">
        <v>22</v>
      </c>
      <c r="L27" s="169"/>
      <c r="M27" s="169"/>
      <c r="N27" s="189" t="s">
        <v>84</v>
      </c>
      <c r="O27" s="190"/>
      <c r="P27" s="190"/>
      <c r="Q27" s="190"/>
      <c r="R27" s="190"/>
      <c r="S27" s="191" t="s">
        <v>78</v>
      </c>
      <c r="T27" s="192"/>
      <c r="U27" s="193"/>
      <c r="V27" s="1"/>
      <c r="W27" s="7"/>
      <c r="X27" s="7"/>
      <c r="Y27" s="7"/>
      <c r="Z27" s="7"/>
      <c r="AA27" s="8"/>
      <c r="AB27" s="7"/>
    </row>
    <row r="28" spans="1:28" ht="19.5" customHeight="1" x14ac:dyDescent="0.15">
      <c r="A28" s="1"/>
      <c r="B28" s="5"/>
      <c r="C28" s="22" t="s">
        <v>29</v>
      </c>
      <c r="D28" s="23"/>
      <c r="E28" s="24"/>
      <c r="F28" s="187">
        <v>44663</v>
      </c>
      <c r="G28" s="187"/>
      <c r="H28" s="187"/>
      <c r="I28" s="187"/>
      <c r="J28" s="187"/>
      <c r="K28" s="180">
        <v>0.95699999999999996</v>
      </c>
      <c r="L28" s="181"/>
      <c r="M28" s="181"/>
      <c r="N28" s="188">
        <v>46370</v>
      </c>
      <c r="O28" s="187"/>
      <c r="P28" s="187"/>
      <c r="Q28" s="187"/>
      <c r="R28" s="187"/>
      <c r="S28" s="180">
        <f>F28/N28</f>
        <v>0.96318740565020489</v>
      </c>
      <c r="T28" s="181"/>
      <c r="U28" s="182"/>
      <c r="V28" s="1"/>
      <c r="W28" s="7"/>
      <c r="X28" s="7"/>
      <c r="Y28" s="7"/>
      <c r="Z28" s="7"/>
      <c r="AA28" s="8"/>
      <c r="AB28" s="7"/>
    </row>
    <row r="29" spans="1:28" ht="19.5" customHeight="1" x14ac:dyDescent="0.15">
      <c r="A29" s="1"/>
      <c r="B29" s="5"/>
      <c r="C29" s="22" t="s">
        <v>30</v>
      </c>
      <c r="D29" s="23"/>
      <c r="E29" s="24"/>
      <c r="F29" s="187">
        <v>11288</v>
      </c>
      <c r="G29" s="187"/>
      <c r="H29" s="187"/>
      <c r="I29" s="187"/>
      <c r="J29" s="187"/>
      <c r="K29" s="180">
        <v>0.92900000000000005</v>
      </c>
      <c r="L29" s="181"/>
      <c r="M29" s="181"/>
      <c r="N29" s="188">
        <v>11883</v>
      </c>
      <c r="O29" s="187"/>
      <c r="P29" s="187"/>
      <c r="Q29" s="187"/>
      <c r="R29" s="187"/>
      <c r="S29" s="180">
        <f>F29/N29</f>
        <v>0.94992846924177399</v>
      </c>
      <c r="T29" s="181"/>
      <c r="U29" s="182"/>
      <c r="V29" s="1"/>
      <c r="W29" s="7"/>
      <c r="X29" s="7"/>
      <c r="Y29" s="7"/>
      <c r="Z29" s="7"/>
      <c r="AA29" s="8"/>
      <c r="AB29" s="7"/>
    </row>
    <row r="30" spans="1:28" ht="19.5" customHeight="1" x14ac:dyDescent="0.15">
      <c r="A30" s="1"/>
      <c r="B30" s="5"/>
      <c r="C30" s="28" t="s">
        <v>31</v>
      </c>
      <c r="D30" s="29"/>
      <c r="E30" s="30"/>
      <c r="F30" s="187">
        <v>33375</v>
      </c>
      <c r="G30" s="187"/>
      <c r="H30" s="187"/>
      <c r="I30" s="187"/>
      <c r="J30" s="187"/>
      <c r="K30" s="180">
        <v>0.96699999999999997</v>
      </c>
      <c r="L30" s="181"/>
      <c r="M30" s="181"/>
      <c r="N30" s="188">
        <v>34487</v>
      </c>
      <c r="O30" s="187"/>
      <c r="P30" s="187"/>
      <c r="Q30" s="187"/>
      <c r="R30" s="187"/>
      <c r="S30" s="180">
        <f>F30/N30</f>
        <v>0.96775596601617997</v>
      </c>
      <c r="T30" s="181"/>
      <c r="U30" s="182"/>
      <c r="V30" s="7"/>
      <c r="W30" s="7"/>
      <c r="X30" s="7"/>
      <c r="Y30" s="7"/>
      <c r="Z30" s="7"/>
      <c r="AA30" s="8"/>
      <c r="AB30" s="7"/>
    </row>
    <row r="31" spans="1:28" ht="19.5" customHeight="1" x14ac:dyDescent="0.15">
      <c r="A31" s="1"/>
      <c r="B31" s="5"/>
      <c r="C31" s="17"/>
      <c r="D31" s="17"/>
      <c r="E31" s="17"/>
      <c r="F31" s="17"/>
      <c r="G31" s="17"/>
      <c r="H31" s="17"/>
      <c r="I31" s="17"/>
      <c r="J31" s="17"/>
      <c r="K31" s="17"/>
      <c r="L31" s="92"/>
      <c r="M31" s="92"/>
      <c r="N31" s="92"/>
      <c r="O31" s="17"/>
      <c r="P31" s="17"/>
      <c r="Q31" s="91"/>
      <c r="R31" s="1"/>
      <c r="S31" s="1"/>
      <c r="T31" s="1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15">
      <c r="A32" s="1"/>
      <c r="B32" s="5"/>
      <c r="C32" s="27" t="s">
        <v>113</v>
      </c>
      <c r="D32" s="27"/>
      <c r="E32" s="27"/>
      <c r="F32" s="27"/>
      <c r="G32" s="27"/>
      <c r="H32" s="27"/>
      <c r="I32" s="27"/>
      <c r="J32" s="27"/>
      <c r="K32" s="27"/>
      <c r="L32" s="27"/>
      <c r="M32" s="1"/>
      <c r="N32" s="17"/>
      <c r="O32" s="17"/>
      <c r="P32" s="17"/>
      <c r="Q32" s="17"/>
      <c r="R32" s="1"/>
      <c r="S32" s="1"/>
      <c r="T32" s="1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15">
      <c r="A33" s="1"/>
      <c r="B33" s="5"/>
      <c r="C33" s="19"/>
      <c r="D33" s="20"/>
      <c r="E33" s="21"/>
      <c r="F33" s="183" t="s">
        <v>44</v>
      </c>
      <c r="G33" s="183"/>
      <c r="H33" s="183"/>
      <c r="I33" s="183"/>
      <c r="J33" s="183"/>
      <c r="K33" s="171" t="s">
        <v>22</v>
      </c>
      <c r="L33" s="169"/>
      <c r="M33" s="178"/>
      <c r="N33" s="7"/>
      <c r="O33" s="1"/>
      <c r="P33" s="1"/>
      <c r="Q33" s="17"/>
      <c r="R33" s="1"/>
      <c r="S33" s="1"/>
      <c r="T33" s="1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15">
      <c r="A34" s="1"/>
      <c r="B34" s="5"/>
      <c r="C34" s="22" t="s">
        <v>29</v>
      </c>
      <c r="D34" s="23"/>
      <c r="E34" s="24"/>
      <c r="F34" s="179">
        <v>426</v>
      </c>
      <c r="G34" s="179"/>
      <c r="H34" s="179"/>
      <c r="I34" s="179"/>
      <c r="J34" s="179"/>
      <c r="K34" s="180">
        <v>0.94399999999999995</v>
      </c>
      <c r="L34" s="181"/>
      <c r="M34" s="182"/>
      <c r="N34" s="7"/>
      <c r="O34" s="1"/>
      <c r="P34" s="1"/>
      <c r="Q34" s="1"/>
      <c r="R34" s="1"/>
      <c r="S34" s="1"/>
      <c r="T34" s="1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15">
      <c r="A35" s="1"/>
      <c r="B35" s="5"/>
      <c r="C35" s="22" t="s">
        <v>30</v>
      </c>
      <c r="D35" s="23"/>
      <c r="E35" s="24"/>
      <c r="F35" s="179">
        <v>199</v>
      </c>
      <c r="G35" s="179"/>
      <c r="H35" s="179"/>
      <c r="I35" s="179"/>
      <c r="J35" s="179"/>
      <c r="K35" s="184">
        <v>0.93200000000000005</v>
      </c>
      <c r="L35" s="185"/>
      <c r="M35" s="186"/>
      <c r="N35" s="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8"/>
      <c r="AB35" s="7"/>
    </row>
    <row r="36" spans="1:28" ht="19.5" customHeight="1" x14ac:dyDescent="0.15">
      <c r="A36" s="1"/>
      <c r="B36" s="5"/>
      <c r="C36" s="28" t="s">
        <v>31</v>
      </c>
      <c r="D36" s="29"/>
      <c r="E36" s="30"/>
      <c r="F36" s="179">
        <v>227</v>
      </c>
      <c r="G36" s="179"/>
      <c r="H36" s="179"/>
      <c r="I36" s="179"/>
      <c r="J36" s="179"/>
      <c r="K36" s="180">
        <v>0.95399999999999996</v>
      </c>
      <c r="L36" s="181"/>
      <c r="M36" s="182"/>
      <c r="N36" s="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8"/>
      <c r="AB36" s="7"/>
    </row>
    <row r="37" spans="1:28" ht="19.5" customHeight="1" x14ac:dyDescent="0.15">
      <c r="A37" s="1"/>
      <c r="B37" s="5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8"/>
      <c r="AB37" s="7"/>
    </row>
    <row r="38" spans="1:28" ht="19.5" customHeight="1" x14ac:dyDescent="0.15">
      <c r="A38" s="1"/>
      <c r="B38" s="5"/>
      <c r="C38" s="16" t="s">
        <v>72</v>
      </c>
      <c r="D38" s="27" t="s">
        <v>112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8"/>
      <c r="AB38" s="7"/>
    </row>
    <row r="39" spans="1:28" ht="19.5" customHeight="1" x14ac:dyDescent="0.15">
      <c r="A39" s="1"/>
      <c r="B39" s="5"/>
      <c r="C39" s="16" t="s">
        <v>72</v>
      </c>
      <c r="D39" s="27" t="s">
        <v>111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8"/>
      <c r="AB39" s="7"/>
    </row>
    <row r="40" spans="1:28" ht="19.5" customHeight="1" x14ac:dyDescent="0.15">
      <c r="A40" s="1"/>
      <c r="B40" s="13"/>
      <c r="C40" s="80" t="s">
        <v>72</v>
      </c>
      <c r="D40" s="33" t="s">
        <v>110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15"/>
    <row r="43" spans="1:28" ht="19.5" customHeight="1" x14ac:dyDescent="0.15"/>
    <row r="44" spans="1:28" ht="19.5" customHeight="1" x14ac:dyDescent="0.15"/>
    <row r="45" spans="1:28" ht="19.5" customHeight="1" x14ac:dyDescent="0.15"/>
    <row r="46" spans="1:28" ht="19.5" customHeight="1" x14ac:dyDescent="0.15"/>
    <row r="47" spans="1:28" ht="19.5" customHeight="1" x14ac:dyDescent="0.15"/>
    <row r="48" spans="1:2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78"/>
    </row>
  </sheetData>
  <mergeCells count="24">
    <mergeCell ref="F27:J27"/>
    <mergeCell ref="K27:M27"/>
    <mergeCell ref="N27:R27"/>
    <mergeCell ref="S27:U27"/>
    <mergeCell ref="F28:J28"/>
    <mergeCell ref="K28:M28"/>
    <mergeCell ref="N28:R28"/>
    <mergeCell ref="S28:U28"/>
    <mergeCell ref="F29:J29"/>
    <mergeCell ref="K29:M29"/>
    <mergeCell ref="N29:R29"/>
    <mergeCell ref="S29:U29"/>
    <mergeCell ref="F30:J30"/>
    <mergeCell ref="K30:M30"/>
    <mergeCell ref="N30:R30"/>
    <mergeCell ref="S30:U30"/>
    <mergeCell ref="F36:J36"/>
    <mergeCell ref="K36:M36"/>
    <mergeCell ref="F33:J33"/>
    <mergeCell ref="K33:M33"/>
    <mergeCell ref="F34:J34"/>
    <mergeCell ref="K34:M34"/>
    <mergeCell ref="F35:J35"/>
    <mergeCell ref="K35:M35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0" orientation="portrait" useFirstPageNumber="1" horizontalDpi="300" verticalDpi="300" r:id="rId1"/>
  <headerFooter differentFirst="1">
    <firstFooter>&amp;C&amp;P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opLeftCell="A22" zoomScale="130" zoomScaleNormal="130" zoomScaleSheetLayoutView="100" workbookViewId="0">
      <selection activeCell="W42" sqref="W42"/>
    </sheetView>
  </sheetViews>
  <sheetFormatPr defaultRowHeight="13.5" x14ac:dyDescent="0.15"/>
  <cols>
    <col min="1" max="27" width="3.125" style="82" customWidth="1"/>
    <col min="28" max="16384" width="9" style="82"/>
  </cols>
  <sheetData>
    <row r="1" spans="1:27" ht="19.5" customHeight="1" x14ac:dyDescent="0.15"/>
    <row r="2" spans="1:27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15">
      <c r="A4" s="1"/>
      <c r="B4" s="5"/>
      <c r="C4" s="6" t="s">
        <v>119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15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7"/>
      <c r="X6" s="7"/>
      <c r="Y6" s="7"/>
      <c r="Z6" s="7"/>
      <c r="AA6" s="8"/>
    </row>
    <row r="7" spans="1:27" ht="19.5" customHeight="1" x14ac:dyDescent="0.1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7"/>
      <c r="X7" s="7"/>
      <c r="Y7" s="7"/>
      <c r="Z7" s="7"/>
      <c r="AA7" s="8"/>
    </row>
    <row r="8" spans="1:27" ht="19.5" customHeight="1" x14ac:dyDescent="0.1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7"/>
      <c r="X8" s="7"/>
      <c r="Y8" s="7"/>
      <c r="Z8" s="7"/>
      <c r="AA8" s="8"/>
    </row>
    <row r="9" spans="1:27" ht="19.5" customHeight="1" x14ac:dyDescent="0.1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7"/>
      <c r="X9" s="7"/>
      <c r="Y9" s="7"/>
      <c r="Z9" s="7"/>
      <c r="AA9" s="8"/>
    </row>
    <row r="10" spans="1:27" ht="19.5" customHeight="1" x14ac:dyDescent="0.1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7"/>
      <c r="X10" s="7"/>
      <c r="Y10" s="7"/>
      <c r="Z10" s="7"/>
      <c r="AA10" s="8"/>
    </row>
    <row r="11" spans="1:27" ht="19.5" customHeight="1" x14ac:dyDescent="0.1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7"/>
      <c r="X11" s="7"/>
      <c r="Y11" s="7"/>
      <c r="Z11" s="7"/>
      <c r="AA11" s="8"/>
    </row>
    <row r="12" spans="1:27" ht="19.5" customHeight="1" x14ac:dyDescent="0.1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7"/>
      <c r="X12" s="7"/>
      <c r="Y12" s="7"/>
      <c r="Z12" s="7"/>
      <c r="AA12" s="8"/>
    </row>
    <row r="13" spans="1:27" ht="19.5" customHeight="1" x14ac:dyDescent="0.1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1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7"/>
      <c r="X14" s="7"/>
      <c r="Y14" s="7"/>
      <c r="Z14" s="7"/>
      <c r="AA14" s="8"/>
    </row>
    <row r="15" spans="1:27" ht="19.5" customHeight="1" x14ac:dyDescent="0.1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7"/>
      <c r="X15" s="7"/>
      <c r="Y15" s="7"/>
      <c r="Z15" s="7"/>
      <c r="AA15" s="8"/>
    </row>
    <row r="16" spans="1:27" ht="19.5" customHeight="1" x14ac:dyDescent="0.1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7"/>
      <c r="X16" s="7"/>
      <c r="Y16" s="7"/>
      <c r="Z16" s="7"/>
      <c r="AA16" s="8"/>
    </row>
    <row r="17" spans="1:27" ht="19.5" customHeight="1" x14ac:dyDescent="0.1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7"/>
      <c r="X17" s="7"/>
      <c r="Y17" s="7"/>
      <c r="Z17" s="7"/>
      <c r="AA17" s="8"/>
    </row>
    <row r="18" spans="1:27" ht="19.5" customHeight="1" x14ac:dyDescent="0.15">
      <c r="A18" s="1"/>
      <c r="B18" s="5"/>
      <c r="C18" s="16"/>
      <c r="D18" s="1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15">
      <c r="A19" s="1"/>
      <c r="B19" s="5"/>
      <c r="C19" s="7"/>
      <c r="D19" s="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15">
      <c r="A23" s="1"/>
      <c r="B23" s="2"/>
      <c r="C23" s="18"/>
      <c r="D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15">
      <c r="A24" s="1"/>
      <c r="B24" s="5"/>
      <c r="C24" s="6" t="s">
        <v>118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1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</row>
    <row r="26" spans="1:27" ht="19.5" customHeight="1" x14ac:dyDescent="0.15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7"/>
      <c r="X26" s="7"/>
      <c r="Y26" s="7"/>
      <c r="Z26" s="7"/>
      <c r="AA26" s="8"/>
    </row>
    <row r="27" spans="1:27" ht="19.5" customHeight="1" x14ac:dyDescent="0.15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7"/>
      <c r="X27" s="7"/>
      <c r="Y27" s="7"/>
      <c r="Z27" s="7"/>
      <c r="AA27" s="8"/>
    </row>
    <row r="28" spans="1:27" ht="19.5" customHeight="1" x14ac:dyDescent="0.1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7"/>
      <c r="X28" s="7"/>
      <c r="Y28" s="7"/>
      <c r="Z28" s="7"/>
      <c r="AA28" s="8"/>
    </row>
    <row r="29" spans="1:27" ht="19.5" customHeight="1" x14ac:dyDescent="0.1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7"/>
      <c r="X29" s="7"/>
      <c r="Y29" s="7"/>
      <c r="Z29" s="7"/>
      <c r="AA29" s="8"/>
    </row>
    <row r="30" spans="1:27" ht="19.5" customHeight="1" x14ac:dyDescent="0.15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7"/>
      <c r="X30" s="7"/>
      <c r="Y30" s="7"/>
      <c r="Z30" s="7"/>
      <c r="AA30" s="8"/>
    </row>
    <row r="31" spans="1:27" ht="19.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7"/>
      <c r="X31" s="7"/>
      <c r="Y31" s="7"/>
      <c r="Z31" s="7"/>
      <c r="AA31" s="8"/>
    </row>
    <row r="32" spans="1:27" ht="19.5" customHeight="1" x14ac:dyDescent="0.15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16"/>
      <c r="D38" s="1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7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78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1" orientation="portrait" useFirstPageNumber="1" horizontalDpi="300" verticalDpi="300" r:id="rId1"/>
  <headerFooter differentFirst="1">
    <firstFooter>&amp;C31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="130" zoomScaleNormal="130" zoomScaleSheetLayoutView="100" workbookViewId="0">
      <selection activeCell="Z23" sqref="Z23"/>
    </sheetView>
  </sheetViews>
  <sheetFormatPr defaultRowHeight="13.5" x14ac:dyDescent="0.15"/>
  <cols>
    <col min="1" max="28" width="3.125" style="82" customWidth="1"/>
    <col min="29" max="16384" width="9" style="82"/>
  </cols>
  <sheetData>
    <row r="1" spans="1:28" ht="19.5" customHeight="1" x14ac:dyDescent="0.15"/>
    <row r="2" spans="1:28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15">
      <c r="A4" s="1"/>
      <c r="B4" s="5"/>
      <c r="C4" s="6" t="s">
        <v>36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1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15">
      <c r="A6" s="1"/>
      <c r="B6" s="5"/>
      <c r="C6" s="19"/>
      <c r="D6" s="20"/>
      <c r="E6" s="20"/>
      <c r="F6" s="171" t="s">
        <v>43</v>
      </c>
      <c r="G6" s="169"/>
      <c r="H6" s="169"/>
      <c r="I6" s="178"/>
      <c r="J6" s="171" t="s">
        <v>22</v>
      </c>
      <c r="K6" s="169"/>
      <c r="L6" s="1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7"/>
      <c r="Y6" s="17"/>
      <c r="Z6" s="7"/>
      <c r="AA6" s="8"/>
      <c r="AB6" s="1"/>
    </row>
    <row r="7" spans="1:28" ht="19.5" customHeight="1" x14ac:dyDescent="0.15">
      <c r="A7" s="1"/>
      <c r="B7" s="5"/>
      <c r="C7" s="171" t="s">
        <v>29</v>
      </c>
      <c r="D7" s="169"/>
      <c r="E7" s="169"/>
      <c r="F7" s="172">
        <v>34497</v>
      </c>
      <c r="G7" s="173"/>
      <c r="H7" s="173"/>
      <c r="I7" s="174"/>
      <c r="J7" s="194">
        <v>0.878</v>
      </c>
      <c r="K7" s="195"/>
      <c r="L7" s="19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7"/>
      <c r="Y7" s="17"/>
      <c r="Z7" s="7"/>
      <c r="AA7" s="8"/>
      <c r="AB7" s="1"/>
    </row>
    <row r="8" spans="1:28" ht="19.5" customHeight="1" x14ac:dyDescent="0.15">
      <c r="A8" s="1"/>
      <c r="B8" s="5"/>
      <c r="C8" s="171" t="s">
        <v>37</v>
      </c>
      <c r="D8" s="169"/>
      <c r="E8" s="169"/>
      <c r="F8" s="172">
        <v>14339</v>
      </c>
      <c r="G8" s="173"/>
      <c r="H8" s="173"/>
      <c r="I8" s="174"/>
      <c r="J8" s="194">
        <v>0.95199999999999996</v>
      </c>
      <c r="K8" s="195"/>
      <c r="L8" s="19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7"/>
      <c r="Y8" s="17"/>
      <c r="Z8" s="7"/>
      <c r="AA8" s="8"/>
      <c r="AB8" s="1"/>
    </row>
    <row r="9" spans="1:28" ht="19.5" customHeight="1" x14ac:dyDescent="0.15">
      <c r="A9" s="1"/>
      <c r="B9" s="5"/>
      <c r="C9" s="171" t="s">
        <v>38</v>
      </c>
      <c r="D9" s="169"/>
      <c r="E9" s="169"/>
      <c r="F9" s="172">
        <v>20158.501</v>
      </c>
      <c r="G9" s="173"/>
      <c r="H9" s="173"/>
      <c r="I9" s="174"/>
      <c r="J9" s="194">
        <v>0.83099999999999996</v>
      </c>
      <c r="K9" s="195"/>
      <c r="L9" s="19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7"/>
      <c r="Y9" s="17"/>
      <c r="Z9" s="7"/>
      <c r="AA9" s="8"/>
      <c r="AB9" s="1"/>
    </row>
    <row r="10" spans="1:28" ht="19.5" customHeight="1" x14ac:dyDescent="0.15">
      <c r="A10" s="1"/>
      <c r="B10" s="5"/>
      <c r="C10" s="17"/>
      <c r="D10" s="17"/>
      <c r="E10" s="17"/>
      <c r="F10" s="17"/>
      <c r="G10" s="17"/>
      <c r="H10" s="17"/>
      <c r="I10" s="17"/>
      <c r="J10" s="17"/>
      <c r="K10" s="93"/>
      <c r="L10" s="93"/>
      <c r="M10" s="92"/>
      <c r="N10" s="17"/>
      <c r="O10" s="17"/>
      <c r="P10" s="17"/>
      <c r="Q10" s="17"/>
      <c r="R10" s="91"/>
      <c r="S10" s="91"/>
      <c r="T10" s="91"/>
      <c r="U10" s="17"/>
      <c r="V10" s="17"/>
      <c r="W10" s="17"/>
      <c r="X10" s="17"/>
      <c r="Y10" s="17"/>
      <c r="Z10" s="7"/>
      <c r="AA10" s="8"/>
      <c r="AB10" s="1"/>
    </row>
    <row r="11" spans="1:28" ht="19.5" customHeight="1" x14ac:dyDescent="0.15">
      <c r="A11" s="1"/>
      <c r="B11" s="5"/>
      <c r="C11" s="16" t="s">
        <v>72</v>
      </c>
      <c r="D11" s="17" t="s">
        <v>134</v>
      </c>
      <c r="E11" s="17"/>
      <c r="F11" s="17"/>
      <c r="G11" s="17"/>
      <c r="H11" s="17"/>
      <c r="I11" s="17"/>
      <c r="J11" s="17"/>
      <c r="K11" s="92"/>
      <c r="L11" s="92"/>
      <c r="M11" s="92"/>
      <c r="N11" s="17"/>
      <c r="O11" s="17"/>
      <c r="P11" s="17"/>
      <c r="Q11" s="17"/>
      <c r="R11" s="91"/>
      <c r="S11" s="91"/>
      <c r="T11" s="91"/>
      <c r="U11" s="17"/>
      <c r="V11" s="17"/>
      <c r="W11" s="17"/>
      <c r="X11" s="17"/>
      <c r="Y11" s="17"/>
      <c r="Z11" s="7"/>
      <c r="AA11" s="8"/>
      <c r="AB11" s="1"/>
    </row>
    <row r="12" spans="1:28" ht="19.5" customHeight="1" x14ac:dyDescent="0.15">
      <c r="A12" s="1"/>
      <c r="B12" s="5"/>
      <c r="C12" s="1"/>
      <c r="D12" s="17" t="s">
        <v>135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7"/>
      <c r="AA12" s="8"/>
      <c r="AB12" s="1"/>
    </row>
    <row r="13" spans="1:28" ht="19.5" customHeight="1" x14ac:dyDescent="0.15">
      <c r="A13" s="1"/>
      <c r="B13" s="5"/>
      <c r="C13" s="1"/>
      <c r="D13" s="1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15">
      <c r="A14" s="1"/>
      <c r="B14" s="5"/>
      <c r="C14" s="1"/>
      <c r="D14" s="1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15">
      <c r="A15" s="1"/>
      <c r="B15" s="5"/>
      <c r="C15" s="7"/>
      <c r="D15" s="7"/>
      <c r="E15" s="7"/>
      <c r="F15" s="7"/>
      <c r="G15" s="7"/>
      <c r="H15" s="7"/>
      <c r="I15" s="1"/>
      <c r="J15" s="1"/>
      <c r="K15" s="1"/>
      <c r="L15" s="1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15">
      <c r="A16" s="1"/>
      <c r="B16" s="5"/>
      <c r="C16" s="7"/>
      <c r="D16" s="7"/>
      <c r="E16" s="7"/>
      <c r="F16" s="7"/>
      <c r="G16" s="7"/>
      <c r="H16" s="7"/>
      <c r="I16" s="1"/>
      <c r="J16" s="1"/>
      <c r="K16" s="1"/>
      <c r="L16" s="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1"/>
    </row>
    <row r="17" spans="1:28" ht="19.5" customHeight="1" x14ac:dyDescent="0.15">
      <c r="A17" s="1"/>
      <c r="B17" s="5"/>
      <c r="C17" s="7"/>
      <c r="D17" s="7"/>
      <c r="E17" s="7"/>
      <c r="F17" s="7"/>
      <c r="G17" s="7"/>
      <c r="H17" s="7"/>
      <c r="I17" s="1"/>
      <c r="J17" s="1"/>
      <c r="K17" s="1"/>
      <c r="L17" s="1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15">
      <c r="A18" s="1"/>
      <c r="B18" s="5"/>
      <c r="C18" s="7"/>
      <c r="D18" s="7"/>
      <c r="E18" s="7"/>
      <c r="F18" s="7"/>
      <c r="G18" s="7"/>
      <c r="H18" s="7"/>
      <c r="I18" s="1"/>
      <c r="J18" s="1"/>
      <c r="K18" s="1"/>
      <c r="L18" s="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1"/>
    </row>
    <row r="19" spans="1:28" ht="19.5" customHeight="1" x14ac:dyDescent="0.15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15">
      <c r="A23" s="8"/>
      <c r="B23" s="2"/>
      <c r="C23" s="18"/>
      <c r="D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15">
      <c r="A24" s="8"/>
      <c r="B24" s="5"/>
      <c r="C24" s="6" t="s">
        <v>79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15">
      <c r="A25" s="8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7"/>
    </row>
    <row r="26" spans="1:28" ht="19.5" customHeight="1" x14ac:dyDescent="0.15">
      <c r="A26" s="8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  <c r="AB26" s="7"/>
    </row>
    <row r="27" spans="1:28" ht="19.5" customHeight="1" x14ac:dyDescent="0.15">
      <c r="A27" s="8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  <c r="AB27" s="7"/>
    </row>
    <row r="28" spans="1:28" ht="19.5" customHeight="1" x14ac:dyDescent="0.15">
      <c r="A28" s="8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  <c r="AB28" s="7"/>
    </row>
    <row r="29" spans="1:28" ht="19.5" customHeight="1" x14ac:dyDescent="0.15">
      <c r="A29" s="8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  <c r="AB29" s="7"/>
    </row>
    <row r="30" spans="1:28" ht="19.5" customHeight="1" x14ac:dyDescent="0.15">
      <c r="A30" s="8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  <c r="AB30" s="7"/>
    </row>
    <row r="31" spans="1:28" ht="19.5" customHeight="1" x14ac:dyDescent="0.15">
      <c r="A31" s="8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15">
      <c r="A32" s="8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15">
      <c r="A33" s="8"/>
      <c r="B33" s="5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15">
      <c r="A34" s="8"/>
      <c r="B34" s="5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15">
      <c r="A35" s="1"/>
      <c r="B35" s="5"/>
      <c r="C35" s="1"/>
      <c r="D35" s="1"/>
      <c r="E35" s="1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  <c r="AB35" s="7"/>
    </row>
    <row r="36" spans="1:28" ht="19.5" customHeight="1" x14ac:dyDescent="0.15">
      <c r="A36" s="1"/>
      <c r="B36" s="5"/>
      <c r="C36" s="16" t="s">
        <v>123</v>
      </c>
      <c r="D36" s="17" t="s">
        <v>123</v>
      </c>
      <c r="E36" s="1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7"/>
    </row>
    <row r="37" spans="1:28" ht="19.5" customHeight="1" x14ac:dyDescent="0.15">
      <c r="A37" s="1"/>
      <c r="B37" s="5"/>
      <c r="C37" s="16" t="s">
        <v>72</v>
      </c>
      <c r="D37" s="17" t="s">
        <v>122</v>
      </c>
      <c r="E37" s="1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7"/>
    </row>
    <row r="38" spans="1:28" ht="19.5" customHeight="1" x14ac:dyDescent="0.15">
      <c r="A38" s="1"/>
      <c r="B38" s="5"/>
      <c r="C38" s="17"/>
      <c r="D38" s="17" t="s">
        <v>121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7"/>
    </row>
    <row r="39" spans="1:28" ht="19.5" customHeight="1" x14ac:dyDescent="0.15">
      <c r="A39" s="1"/>
      <c r="B39" s="5"/>
      <c r="C39" s="7"/>
      <c r="D39" s="17" t="s">
        <v>120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7"/>
    </row>
    <row r="40" spans="1:28" ht="19.5" customHeight="1" x14ac:dyDescent="0.15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7"/>
    </row>
    <row r="41" spans="1:28" ht="19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15">
      <c r="C42" s="34"/>
      <c r="D42" s="35"/>
      <c r="E42" s="17"/>
      <c r="P42" s="16"/>
      <c r="Q42" s="17"/>
    </row>
    <row r="43" spans="1:28" ht="19.5" customHeight="1" x14ac:dyDescent="0.15">
      <c r="C43" s="17"/>
      <c r="D43" s="27"/>
      <c r="E43" s="17"/>
      <c r="P43" s="7"/>
      <c r="Q43" s="17"/>
    </row>
    <row r="44" spans="1:28" ht="19.5" customHeight="1" x14ac:dyDescent="0.15">
      <c r="C44" s="1"/>
      <c r="D44" s="17"/>
      <c r="E44" s="1"/>
      <c r="P44" s="7"/>
      <c r="Q44" s="17"/>
    </row>
    <row r="45" spans="1:28" ht="19.5" customHeight="1" x14ac:dyDescent="0.15">
      <c r="C45" s="1"/>
      <c r="D45" s="27"/>
      <c r="E45" s="1"/>
      <c r="P45" s="7"/>
      <c r="Q45" s="17"/>
    </row>
    <row r="46" spans="1:28" ht="19.5" customHeight="1" x14ac:dyDescent="0.15"/>
    <row r="47" spans="1:28" ht="19.5" customHeight="1" x14ac:dyDescent="0.15"/>
    <row r="48" spans="1:2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70" spans="29:29" ht="14.25" x14ac:dyDescent="0.15">
      <c r="AC70" s="78"/>
    </row>
  </sheetData>
  <mergeCells count="11">
    <mergeCell ref="J8:L8"/>
    <mergeCell ref="C9:E9"/>
    <mergeCell ref="F9:I9"/>
    <mergeCell ref="J9:L9"/>
    <mergeCell ref="F6:I6"/>
    <mergeCell ref="J6:L6"/>
    <mergeCell ref="C7:E7"/>
    <mergeCell ref="F7:I7"/>
    <mergeCell ref="J7:L7"/>
    <mergeCell ref="C8:E8"/>
    <mergeCell ref="F8:I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2" orientation="portrait" useFirstPageNumber="1" horizontalDpi="300" verticalDpi="300" r:id="rId1"/>
  <headerFooter differentFirst="1">
    <firstFooter>&amp;C&amp;P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22" zoomScale="130" zoomScaleNormal="130" zoomScaleSheetLayoutView="100" workbookViewId="0">
      <selection activeCell="AC28" sqref="AC28"/>
    </sheetView>
  </sheetViews>
  <sheetFormatPr defaultRowHeight="13.5" x14ac:dyDescent="0.15"/>
  <cols>
    <col min="1" max="27" width="3.125" style="82" customWidth="1"/>
    <col min="28" max="16384" width="9" style="82"/>
  </cols>
  <sheetData>
    <row r="1" spans="1:27" ht="19.5" customHeight="1" x14ac:dyDescent="0.15"/>
    <row r="2" spans="1:27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15">
      <c r="A3" s="1"/>
      <c r="B3" s="2"/>
      <c r="C3" s="18"/>
      <c r="D3" s="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15">
      <c r="A4" s="1"/>
      <c r="B4" s="5"/>
      <c r="C4" s="6" t="s">
        <v>80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15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</row>
    <row r="6" spans="1:27" ht="19.5" customHeight="1" x14ac:dyDescent="0.15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</row>
    <row r="7" spans="1:27" ht="19.5" customHeight="1" x14ac:dyDescent="0.15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</row>
    <row r="8" spans="1:27" ht="19.5" customHeight="1" x14ac:dyDescent="0.15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</row>
    <row r="9" spans="1:27" ht="19.5" customHeight="1" x14ac:dyDescent="0.15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</row>
    <row r="10" spans="1:27" ht="19.5" customHeight="1" x14ac:dyDescent="0.15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</row>
    <row r="11" spans="1:27" ht="19.5" customHeight="1" x14ac:dyDescent="0.15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</row>
    <row r="12" spans="1:27" ht="19.5" customHeight="1" x14ac:dyDescent="0.15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</row>
    <row r="13" spans="1:27" ht="19.5" customHeight="1" x14ac:dyDescent="0.15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</row>
    <row r="14" spans="1:27" ht="19.5" customHeight="1" x14ac:dyDescent="0.15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</row>
    <row r="15" spans="1:27" ht="19.5" customHeight="1" x14ac:dyDescent="0.15">
      <c r="A15" s="1"/>
      <c r="B15" s="5"/>
      <c r="C15" s="1"/>
      <c r="D15" s="1"/>
      <c r="E15" s="3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</row>
    <row r="16" spans="1:27" ht="19.5" customHeight="1" x14ac:dyDescent="0.15">
      <c r="A16" s="1"/>
      <c r="B16" s="5"/>
      <c r="C16" s="34" t="s">
        <v>72</v>
      </c>
      <c r="D16" s="35" t="s">
        <v>129</v>
      </c>
      <c r="E16" s="17"/>
      <c r="F16" s="7"/>
      <c r="G16" s="7"/>
      <c r="H16" s="7"/>
      <c r="I16" s="7"/>
      <c r="J16" s="7"/>
      <c r="K16" s="7"/>
      <c r="L16" s="7"/>
      <c r="M16" s="7"/>
      <c r="N16" s="7"/>
      <c r="O16" s="7"/>
      <c r="P16" s="16"/>
      <c r="Q16" s="17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19.5" customHeight="1" x14ac:dyDescent="0.15">
      <c r="A17" s="1"/>
      <c r="B17" s="5"/>
      <c r="C17" s="17"/>
      <c r="D17" s="17" t="s">
        <v>133</v>
      </c>
      <c r="E17" s="17"/>
      <c r="F17" s="7"/>
      <c r="G17" s="7"/>
      <c r="H17" s="7"/>
      <c r="I17" s="7"/>
      <c r="J17" s="7"/>
      <c r="K17" s="7"/>
      <c r="L17" s="7"/>
      <c r="M17" s="7"/>
      <c r="N17" s="7"/>
      <c r="O17" s="10"/>
      <c r="P17" s="7"/>
      <c r="Q17" s="17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19.5" customHeight="1" x14ac:dyDescent="0.15">
      <c r="A18" s="1"/>
      <c r="B18" s="5"/>
      <c r="C18" s="16" t="s">
        <v>72</v>
      </c>
      <c r="D18" s="17" t="s">
        <v>128</v>
      </c>
      <c r="E18" s="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15">
      <c r="A19" s="1"/>
      <c r="B19" s="5"/>
      <c r="C19" s="17"/>
      <c r="D19" s="17" t="s">
        <v>127</v>
      </c>
      <c r="E19" s="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15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15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15">
      <c r="A24" s="1"/>
      <c r="B24" s="5"/>
      <c r="C24" s="6" t="s">
        <v>39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15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15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15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15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27" ht="19.5" customHeight="1" x14ac:dyDescent="0.15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15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1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1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15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15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15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15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15">
      <c r="A37" s="1"/>
      <c r="B37" s="5"/>
      <c r="C37" s="16" t="s">
        <v>72</v>
      </c>
      <c r="D37" s="27" t="s">
        <v>126</v>
      </c>
      <c r="E37" s="1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15">
      <c r="A38" s="1"/>
      <c r="B38" s="5"/>
      <c r="C38" s="17"/>
      <c r="D38" s="27" t="s">
        <v>125</v>
      </c>
      <c r="E38" s="1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15">
      <c r="A39" s="1"/>
      <c r="B39" s="5"/>
      <c r="C39" s="27"/>
      <c r="D39" s="27" t="s">
        <v>124</v>
      </c>
      <c r="E39" s="1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15">
      <c r="A40" s="1"/>
      <c r="B40" s="13"/>
      <c r="C40" s="33"/>
      <c r="D40" s="33"/>
      <c r="E40" s="3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15"/>
    <row r="43" spans="1:27" ht="19.5" customHeight="1" x14ac:dyDescent="0.15"/>
    <row r="44" spans="1:27" ht="19.5" customHeight="1" x14ac:dyDescent="0.15"/>
    <row r="45" spans="1:27" ht="19.5" customHeight="1" x14ac:dyDescent="0.15"/>
    <row r="46" spans="1:27" ht="19.5" customHeight="1" x14ac:dyDescent="0.15"/>
    <row r="47" spans="1:27" ht="19.5" customHeight="1" x14ac:dyDescent="0.15"/>
    <row r="48" spans="1:2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3" orientation="portrait" useFirstPageNumber="1" horizontalDpi="300" verticalDpi="300" r:id="rId1"/>
  <headerFooter differentFirst="1">
    <firstFooter>&amp;C&amp;P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O56"/>
  <sheetViews>
    <sheetView topLeftCell="A28" zoomScale="130" zoomScaleNormal="130" workbookViewId="0">
      <selection activeCell="L36" sqref="L36"/>
    </sheetView>
  </sheetViews>
  <sheetFormatPr defaultRowHeight="13.5" x14ac:dyDescent="0.15"/>
  <cols>
    <col min="1" max="4" width="3.125" style="37" customWidth="1"/>
    <col min="5" max="5" width="16.125" style="37" bestFit="1" customWidth="1"/>
    <col min="6" max="6" width="8.625" style="37" customWidth="1"/>
    <col min="7" max="8" width="13.625" style="37" customWidth="1"/>
    <col min="9" max="9" width="12.625" style="37" customWidth="1"/>
    <col min="10" max="10" width="8.625" style="76" customWidth="1"/>
    <col min="11" max="11" width="9" style="37"/>
    <col min="12" max="12" width="14.625" style="37" bestFit="1" customWidth="1"/>
    <col min="13" max="255" width="9" style="37"/>
    <col min="256" max="258" width="3.125" style="37" customWidth="1"/>
    <col min="259" max="259" width="16.125" style="37" bestFit="1" customWidth="1"/>
    <col min="260" max="260" width="8.625" style="37" customWidth="1"/>
    <col min="261" max="262" width="13.625" style="37" customWidth="1"/>
    <col min="263" max="263" width="12.625" style="37" customWidth="1"/>
    <col min="264" max="264" width="8.625" style="37" customWidth="1"/>
    <col min="265" max="511" width="9" style="37"/>
    <col min="512" max="514" width="3.125" style="37" customWidth="1"/>
    <col min="515" max="515" width="16.125" style="37" bestFit="1" customWidth="1"/>
    <col min="516" max="516" width="8.625" style="37" customWidth="1"/>
    <col min="517" max="518" width="13.625" style="37" customWidth="1"/>
    <col min="519" max="519" width="12.625" style="37" customWidth="1"/>
    <col min="520" max="520" width="8.625" style="37" customWidth="1"/>
    <col min="521" max="767" width="9" style="37"/>
    <col min="768" max="770" width="3.125" style="37" customWidth="1"/>
    <col min="771" max="771" width="16.125" style="37" bestFit="1" customWidth="1"/>
    <col min="772" max="772" width="8.625" style="37" customWidth="1"/>
    <col min="773" max="774" width="13.625" style="37" customWidth="1"/>
    <col min="775" max="775" width="12.625" style="37" customWidth="1"/>
    <col min="776" max="776" width="8.625" style="37" customWidth="1"/>
    <col min="777" max="1023" width="9" style="37"/>
    <col min="1024" max="1026" width="3.125" style="37" customWidth="1"/>
    <col min="1027" max="1027" width="16.125" style="37" bestFit="1" customWidth="1"/>
    <col min="1028" max="1028" width="8.625" style="37" customWidth="1"/>
    <col min="1029" max="1030" width="13.625" style="37" customWidth="1"/>
    <col min="1031" max="1031" width="12.625" style="37" customWidth="1"/>
    <col min="1032" max="1032" width="8.625" style="37" customWidth="1"/>
    <col min="1033" max="1279" width="9" style="37"/>
    <col min="1280" max="1282" width="3.125" style="37" customWidth="1"/>
    <col min="1283" max="1283" width="16.125" style="37" bestFit="1" customWidth="1"/>
    <col min="1284" max="1284" width="8.625" style="37" customWidth="1"/>
    <col min="1285" max="1286" width="13.625" style="37" customWidth="1"/>
    <col min="1287" max="1287" width="12.625" style="37" customWidth="1"/>
    <col min="1288" max="1288" width="8.625" style="37" customWidth="1"/>
    <col min="1289" max="1535" width="9" style="37"/>
    <col min="1536" max="1538" width="3.125" style="37" customWidth="1"/>
    <col min="1539" max="1539" width="16.125" style="37" bestFit="1" customWidth="1"/>
    <col min="1540" max="1540" width="8.625" style="37" customWidth="1"/>
    <col min="1541" max="1542" width="13.625" style="37" customWidth="1"/>
    <col min="1543" max="1543" width="12.625" style="37" customWidth="1"/>
    <col min="1544" max="1544" width="8.625" style="37" customWidth="1"/>
    <col min="1545" max="1791" width="9" style="37"/>
    <col min="1792" max="1794" width="3.125" style="37" customWidth="1"/>
    <col min="1795" max="1795" width="16.125" style="37" bestFit="1" customWidth="1"/>
    <col min="1796" max="1796" width="8.625" style="37" customWidth="1"/>
    <col min="1797" max="1798" width="13.625" style="37" customWidth="1"/>
    <col min="1799" max="1799" width="12.625" style="37" customWidth="1"/>
    <col min="1800" max="1800" width="8.625" style="37" customWidth="1"/>
    <col min="1801" max="2047" width="9" style="37"/>
    <col min="2048" max="2050" width="3.125" style="37" customWidth="1"/>
    <col min="2051" max="2051" width="16.125" style="37" bestFit="1" customWidth="1"/>
    <col min="2052" max="2052" width="8.625" style="37" customWidth="1"/>
    <col min="2053" max="2054" width="13.625" style="37" customWidth="1"/>
    <col min="2055" max="2055" width="12.625" style="37" customWidth="1"/>
    <col min="2056" max="2056" width="8.625" style="37" customWidth="1"/>
    <col min="2057" max="2303" width="9" style="37"/>
    <col min="2304" max="2306" width="3.125" style="37" customWidth="1"/>
    <col min="2307" max="2307" width="16.125" style="37" bestFit="1" customWidth="1"/>
    <col min="2308" max="2308" width="8.625" style="37" customWidth="1"/>
    <col min="2309" max="2310" width="13.625" style="37" customWidth="1"/>
    <col min="2311" max="2311" width="12.625" style="37" customWidth="1"/>
    <col min="2312" max="2312" width="8.625" style="37" customWidth="1"/>
    <col min="2313" max="2559" width="9" style="37"/>
    <col min="2560" max="2562" width="3.125" style="37" customWidth="1"/>
    <col min="2563" max="2563" width="16.125" style="37" bestFit="1" customWidth="1"/>
    <col min="2564" max="2564" width="8.625" style="37" customWidth="1"/>
    <col min="2565" max="2566" width="13.625" style="37" customWidth="1"/>
    <col min="2567" max="2567" width="12.625" style="37" customWidth="1"/>
    <col min="2568" max="2568" width="8.625" style="37" customWidth="1"/>
    <col min="2569" max="2815" width="9" style="37"/>
    <col min="2816" max="2818" width="3.125" style="37" customWidth="1"/>
    <col min="2819" max="2819" width="16.125" style="37" bestFit="1" customWidth="1"/>
    <col min="2820" max="2820" width="8.625" style="37" customWidth="1"/>
    <col min="2821" max="2822" width="13.625" style="37" customWidth="1"/>
    <col min="2823" max="2823" width="12.625" style="37" customWidth="1"/>
    <col min="2824" max="2824" width="8.625" style="37" customWidth="1"/>
    <col min="2825" max="3071" width="9" style="37"/>
    <col min="3072" max="3074" width="3.125" style="37" customWidth="1"/>
    <col min="3075" max="3075" width="16.125" style="37" bestFit="1" customWidth="1"/>
    <col min="3076" max="3076" width="8.625" style="37" customWidth="1"/>
    <col min="3077" max="3078" width="13.625" style="37" customWidth="1"/>
    <col min="3079" max="3079" width="12.625" style="37" customWidth="1"/>
    <col min="3080" max="3080" width="8.625" style="37" customWidth="1"/>
    <col min="3081" max="3327" width="9" style="37"/>
    <col min="3328" max="3330" width="3.125" style="37" customWidth="1"/>
    <col min="3331" max="3331" width="16.125" style="37" bestFit="1" customWidth="1"/>
    <col min="3332" max="3332" width="8.625" style="37" customWidth="1"/>
    <col min="3333" max="3334" width="13.625" style="37" customWidth="1"/>
    <col min="3335" max="3335" width="12.625" style="37" customWidth="1"/>
    <col min="3336" max="3336" width="8.625" style="37" customWidth="1"/>
    <col min="3337" max="3583" width="9" style="37"/>
    <col min="3584" max="3586" width="3.125" style="37" customWidth="1"/>
    <col min="3587" max="3587" width="16.125" style="37" bestFit="1" customWidth="1"/>
    <col min="3588" max="3588" width="8.625" style="37" customWidth="1"/>
    <col min="3589" max="3590" width="13.625" style="37" customWidth="1"/>
    <col min="3591" max="3591" width="12.625" style="37" customWidth="1"/>
    <col min="3592" max="3592" width="8.625" style="37" customWidth="1"/>
    <col min="3593" max="3839" width="9" style="37"/>
    <col min="3840" max="3842" width="3.125" style="37" customWidth="1"/>
    <col min="3843" max="3843" width="16.125" style="37" bestFit="1" customWidth="1"/>
    <col min="3844" max="3844" width="8.625" style="37" customWidth="1"/>
    <col min="3845" max="3846" width="13.625" style="37" customWidth="1"/>
    <col min="3847" max="3847" width="12.625" style="37" customWidth="1"/>
    <col min="3848" max="3848" width="8.625" style="37" customWidth="1"/>
    <col min="3849" max="4095" width="9" style="37"/>
    <col min="4096" max="4098" width="3.125" style="37" customWidth="1"/>
    <col min="4099" max="4099" width="16.125" style="37" bestFit="1" customWidth="1"/>
    <col min="4100" max="4100" width="8.625" style="37" customWidth="1"/>
    <col min="4101" max="4102" width="13.625" style="37" customWidth="1"/>
    <col min="4103" max="4103" width="12.625" style="37" customWidth="1"/>
    <col min="4104" max="4104" width="8.625" style="37" customWidth="1"/>
    <col min="4105" max="4351" width="9" style="37"/>
    <col min="4352" max="4354" width="3.125" style="37" customWidth="1"/>
    <col min="4355" max="4355" width="16.125" style="37" bestFit="1" customWidth="1"/>
    <col min="4356" max="4356" width="8.625" style="37" customWidth="1"/>
    <col min="4357" max="4358" width="13.625" style="37" customWidth="1"/>
    <col min="4359" max="4359" width="12.625" style="37" customWidth="1"/>
    <col min="4360" max="4360" width="8.625" style="37" customWidth="1"/>
    <col min="4361" max="4607" width="9" style="37"/>
    <col min="4608" max="4610" width="3.125" style="37" customWidth="1"/>
    <col min="4611" max="4611" width="16.125" style="37" bestFit="1" customWidth="1"/>
    <col min="4612" max="4612" width="8.625" style="37" customWidth="1"/>
    <col min="4613" max="4614" width="13.625" style="37" customWidth="1"/>
    <col min="4615" max="4615" width="12.625" style="37" customWidth="1"/>
    <col min="4616" max="4616" width="8.625" style="37" customWidth="1"/>
    <col min="4617" max="4863" width="9" style="37"/>
    <col min="4864" max="4866" width="3.125" style="37" customWidth="1"/>
    <col min="4867" max="4867" width="16.125" style="37" bestFit="1" customWidth="1"/>
    <col min="4868" max="4868" width="8.625" style="37" customWidth="1"/>
    <col min="4869" max="4870" width="13.625" style="37" customWidth="1"/>
    <col min="4871" max="4871" width="12.625" style="37" customWidth="1"/>
    <col min="4872" max="4872" width="8.625" style="37" customWidth="1"/>
    <col min="4873" max="5119" width="9" style="37"/>
    <col min="5120" max="5122" width="3.125" style="37" customWidth="1"/>
    <col min="5123" max="5123" width="16.125" style="37" bestFit="1" customWidth="1"/>
    <col min="5124" max="5124" width="8.625" style="37" customWidth="1"/>
    <col min="5125" max="5126" width="13.625" style="37" customWidth="1"/>
    <col min="5127" max="5127" width="12.625" style="37" customWidth="1"/>
    <col min="5128" max="5128" width="8.625" style="37" customWidth="1"/>
    <col min="5129" max="5375" width="9" style="37"/>
    <col min="5376" max="5378" width="3.125" style="37" customWidth="1"/>
    <col min="5379" max="5379" width="16.125" style="37" bestFit="1" customWidth="1"/>
    <col min="5380" max="5380" width="8.625" style="37" customWidth="1"/>
    <col min="5381" max="5382" width="13.625" style="37" customWidth="1"/>
    <col min="5383" max="5383" width="12.625" style="37" customWidth="1"/>
    <col min="5384" max="5384" width="8.625" style="37" customWidth="1"/>
    <col min="5385" max="5631" width="9" style="37"/>
    <col min="5632" max="5634" width="3.125" style="37" customWidth="1"/>
    <col min="5635" max="5635" width="16.125" style="37" bestFit="1" customWidth="1"/>
    <col min="5636" max="5636" width="8.625" style="37" customWidth="1"/>
    <col min="5637" max="5638" width="13.625" style="37" customWidth="1"/>
    <col min="5639" max="5639" width="12.625" style="37" customWidth="1"/>
    <col min="5640" max="5640" width="8.625" style="37" customWidth="1"/>
    <col min="5641" max="5887" width="9" style="37"/>
    <col min="5888" max="5890" width="3.125" style="37" customWidth="1"/>
    <col min="5891" max="5891" width="16.125" style="37" bestFit="1" customWidth="1"/>
    <col min="5892" max="5892" width="8.625" style="37" customWidth="1"/>
    <col min="5893" max="5894" width="13.625" style="37" customWidth="1"/>
    <col min="5895" max="5895" width="12.625" style="37" customWidth="1"/>
    <col min="5896" max="5896" width="8.625" style="37" customWidth="1"/>
    <col min="5897" max="6143" width="9" style="37"/>
    <col min="6144" max="6146" width="3.125" style="37" customWidth="1"/>
    <col min="6147" max="6147" width="16.125" style="37" bestFit="1" customWidth="1"/>
    <col min="6148" max="6148" width="8.625" style="37" customWidth="1"/>
    <col min="6149" max="6150" width="13.625" style="37" customWidth="1"/>
    <col min="6151" max="6151" width="12.625" style="37" customWidth="1"/>
    <col min="6152" max="6152" width="8.625" style="37" customWidth="1"/>
    <col min="6153" max="6399" width="9" style="37"/>
    <col min="6400" max="6402" width="3.125" style="37" customWidth="1"/>
    <col min="6403" max="6403" width="16.125" style="37" bestFit="1" customWidth="1"/>
    <col min="6404" max="6404" width="8.625" style="37" customWidth="1"/>
    <col min="6405" max="6406" width="13.625" style="37" customWidth="1"/>
    <col min="6407" max="6407" width="12.625" style="37" customWidth="1"/>
    <col min="6408" max="6408" width="8.625" style="37" customWidth="1"/>
    <col min="6409" max="6655" width="9" style="37"/>
    <col min="6656" max="6658" width="3.125" style="37" customWidth="1"/>
    <col min="6659" max="6659" width="16.125" style="37" bestFit="1" customWidth="1"/>
    <col min="6660" max="6660" width="8.625" style="37" customWidth="1"/>
    <col min="6661" max="6662" width="13.625" style="37" customWidth="1"/>
    <col min="6663" max="6663" width="12.625" style="37" customWidth="1"/>
    <col min="6664" max="6664" width="8.625" style="37" customWidth="1"/>
    <col min="6665" max="6911" width="9" style="37"/>
    <col min="6912" max="6914" width="3.125" style="37" customWidth="1"/>
    <col min="6915" max="6915" width="16.125" style="37" bestFit="1" customWidth="1"/>
    <col min="6916" max="6916" width="8.625" style="37" customWidth="1"/>
    <col min="6917" max="6918" width="13.625" style="37" customWidth="1"/>
    <col min="6919" max="6919" width="12.625" style="37" customWidth="1"/>
    <col min="6920" max="6920" width="8.625" style="37" customWidth="1"/>
    <col min="6921" max="7167" width="9" style="37"/>
    <col min="7168" max="7170" width="3.125" style="37" customWidth="1"/>
    <col min="7171" max="7171" width="16.125" style="37" bestFit="1" customWidth="1"/>
    <col min="7172" max="7172" width="8.625" style="37" customWidth="1"/>
    <col min="7173" max="7174" width="13.625" style="37" customWidth="1"/>
    <col min="7175" max="7175" width="12.625" style="37" customWidth="1"/>
    <col min="7176" max="7176" width="8.625" style="37" customWidth="1"/>
    <col min="7177" max="7423" width="9" style="37"/>
    <col min="7424" max="7426" width="3.125" style="37" customWidth="1"/>
    <col min="7427" max="7427" width="16.125" style="37" bestFit="1" customWidth="1"/>
    <col min="7428" max="7428" width="8.625" style="37" customWidth="1"/>
    <col min="7429" max="7430" width="13.625" style="37" customWidth="1"/>
    <col min="7431" max="7431" width="12.625" style="37" customWidth="1"/>
    <col min="7432" max="7432" width="8.625" style="37" customWidth="1"/>
    <col min="7433" max="7679" width="9" style="37"/>
    <col min="7680" max="7682" width="3.125" style="37" customWidth="1"/>
    <col min="7683" max="7683" width="16.125" style="37" bestFit="1" customWidth="1"/>
    <col min="7684" max="7684" width="8.625" style="37" customWidth="1"/>
    <col min="7685" max="7686" width="13.625" style="37" customWidth="1"/>
    <col min="7687" max="7687" width="12.625" style="37" customWidth="1"/>
    <col min="7688" max="7688" width="8.625" style="37" customWidth="1"/>
    <col min="7689" max="7935" width="9" style="37"/>
    <col min="7936" max="7938" width="3.125" style="37" customWidth="1"/>
    <col min="7939" max="7939" width="16.125" style="37" bestFit="1" customWidth="1"/>
    <col min="7940" max="7940" width="8.625" style="37" customWidth="1"/>
    <col min="7941" max="7942" width="13.625" style="37" customWidth="1"/>
    <col min="7943" max="7943" width="12.625" style="37" customWidth="1"/>
    <col min="7944" max="7944" width="8.625" style="37" customWidth="1"/>
    <col min="7945" max="8191" width="9" style="37"/>
    <col min="8192" max="8194" width="3.125" style="37" customWidth="1"/>
    <col min="8195" max="8195" width="16.125" style="37" bestFit="1" customWidth="1"/>
    <col min="8196" max="8196" width="8.625" style="37" customWidth="1"/>
    <col min="8197" max="8198" width="13.625" style="37" customWidth="1"/>
    <col min="8199" max="8199" width="12.625" style="37" customWidth="1"/>
    <col min="8200" max="8200" width="8.625" style="37" customWidth="1"/>
    <col min="8201" max="8447" width="9" style="37"/>
    <col min="8448" max="8450" width="3.125" style="37" customWidth="1"/>
    <col min="8451" max="8451" width="16.125" style="37" bestFit="1" customWidth="1"/>
    <col min="8452" max="8452" width="8.625" style="37" customWidth="1"/>
    <col min="8453" max="8454" width="13.625" style="37" customWidth="1"/>
    <col min="8455" max="8455" width="12.625" style="37" customWidth="1"/>
    <col min="8456" max="8456" width="8.625" style="37" customWidth="1"/>
    <col min="8457" max="8703" width="9" style="37"/>
    <col min="8704" max="8706" width="3.125" style="37" customWidth="1"/>
    <col min="8707" max="8707" width="16.125" style="37" bestFit="1" customWidth="1"/>
    <col min="8708" max="8708" width="8.625" style="37" customWidth="1"/>
    <col min="8709" max="8710" width="13.625" style="37" customWidth="1"/>
    <col min="8711" max="8711" width="12.625" style="37" customWidth="1"/>
    <col min="8712" max="8712" width="8.625" style="37" customWidth="1"/>
    <col min="8713" max="8959" width="9" style="37"/>
    <col min="8960" max="8962" width="3.125" style="37" customWidth="1"/>
    <col min="8963" max="8963" width="16.125" style="37" bestFit="1" customWidth="1"/>
    <col min="8964" max="8964" width="8.625" style="37" customWidth="1"/>
    <col min="8965" max="8966" width="13.625" style="37" customWidth="1"/>
    <col min="8967" max="8967" width="12.625" style="37" customWidth="1"/>
    <col min="8968" max="8968" width="8.625" style="37" customWidth="1"/>
    <col min="8969" max="9215" width="9" style="37"/>
    <col min="9216" max="9218" width="3.125" style="37" customWidth="1"/>
    <col min="9219" max="9219" width="16.125" style="37" bestFit="1" customWidth="1"/>
    <col min="9220" max="9220" width="8.625" style="37" customWidth="1"/>
    <col min="9221" max="9222" width="13.625" style="37" customWidth="1"/>
    <col min="9223" max="9223" width="12.625" style="37" customWidth="1"/>
    <col min="9224" max="9224" width="8.625" style="37" customWidth="1"/>
    <col min="9225" max="9471" width="9" style="37"/>
    <col min="9472" max="9474" width="3.125" style="37" customWidth="1"/>
    <col min="9475" max="9475" width="16.125" style="37" bestFit="1" customWidth="1"/>
    <col min="9476" max="9476" width="8.625" style="37" customWidth="1"/>
    <col min="9477" max="9478" width="13.625" style="37" customWidth="1"/>
    <col min="9479" max="9479" width="12.625" style="37" customWidth="1"/>
    <col min="9480" max="9480" width="8.625" style="37" customWidth="1"/>
    <col min="9481" max="9727" width="9" style="37"/>
    <col min="9728" max="9730" width="3.125" style="37" customWidth="1"/>
    <col min="9731" max="9731" width="16.125" style="37" bestFit="1" customWidth="1"/>
    <col min="9732" max="9732" width="8.625" style="37" customWidth="1"/>
    <col min="9733" max="9734" width="13.625" style="37" customWidth="1"/>
    <col min="9735" max="9735" width="12.625" style="37" customWidth="1"/>
    <col min="9736" max="9736" width="8.625" style="37" customWidth="1"/>
    <col min="9737" max="9983" width="9" style="37"/>
    <col min="9984" max="9986" width="3.125" style="37" customWidth="1"/>
    <col min="9987" max="9987" width="16.125" style="37" bestFit="1" customWidth="1"/>
    <col min="9988" max="9988" width="8.625" style="37" customWidth="1"/>
    <col min="9989" max="9990" width="13.625" style="37" customWidth="1"/>
    <col min="9991" max="9991" width="12.625" style="37" customWidth="1"/>
    <col min="9992" max="9992" width="8.625" style="37" customWidth="1"/>
    <col min="9993" max="10239" width="9" style="37"/>
    <col min="10240" max="10242" width="3.125" style="37" customWidth="1"/>
    <col min="10243" max="10243" width="16.125" style="37" bestFit="1" customWidth="1"/>
    <col min="10244" max="10244" width="8.625" style="37" customWidth="1"/>
    <col min="10245" max="10246" width="13.625" style="37" customWidth="1"/>
    <col min="10247" max="10247" width="12.625" style="37" customWidth="1"/>
    <col min="10248" max="10248" width="8.625" style="37" customWidth="1"/>
    <col min="10249" max="10495" width="9" style="37"/>
    <col min="10496" max="10498" width="3.125" style="37" customWidth="1"/>
    <col min="10499" max="10499" width="16.125" style="37" bestFit="1" customWidth="1"/>
    <col min="10500" max="10500" width="8.625" style="37" customWidth="1"/>
    <col min="10501" max="10502" width="13.625" style="37" customWidth="1"/>
    <col min="10503" max="10503" width="12.625" style="37" customWidth="1"/>
    <col min="10504" max="10504" width="8.625" style="37" customWidth="1"/>
    <col min="10505" max="10751" width="9" style="37"/>
    <col min="10752" max="10754" width="3.125" style="37" customWidth="1"/>
    <col min="10755" max="10755" width="16.125" style="37" bestFit="1" customWidth="1"/>
    <col min="10756" max="10756" width="8.625" style="37" customWidth="1"/>
    <col min="10757" max="10758" width="13.625" style="37" customWidth="1"/>
    <col min="10759" max="10759" width="12.625" style="37" customWidth="1"/>
    <col min="10760" max="10760" width="8.625" style="37" customWidth="1"/>
    <col min="10761" max="11007" width="9" style="37"/>
    <col min="11008" max="11010" width="3.125" style="37" customWidth="1"/>
    <col min="11011" max="11011" width="16.125" style="37" bestFit="1" customWidth="1"/>
    <col min="11012" max="11012" width="8.625" style="37" customWidth="1"/>
    <col min="11013" max="11014" width="13.625" style="37" customWidth="1"/>
    <col min="11015" max="11015" width="12.625" style="37" customWidth="1"/>
    <col min="11016" max="11016" width="8.625" style="37" customWidth="1"/>
    <col min="11017" max="11263" width="9" style="37"/>
    <col min="11264" max="11266" width="3.125" style="37" customWidth="1"/>
    <col min="11267" max="11267" width="16.125" style="37" bestFit="1" customWidth="1"/>
    <col min="11268" max="11268" width="8.625" style="37" customWidth="1"/>
    <col min="11269" max="11270" width="13.625" style="37" customWidth="1"/>
    <col min="11271" max="11271" width="12.625" style="37" customWidth="1"/>
    <col min="11272" max="11272" width="8.625" style="37" customWidth="1"/>
    <col min="11273" max="11519" width="9" style="37"/>
    <col min="11520" max="11522" width="3.125" style="37" customWidth="1"/>
    <col min="11523" max="11523" width="16.125" style="37" bestFit="1" customWidth="1"/>
    <col min="11524" max="11524" width="8.625" style="37" customWidth="1"/>
    <col min="11525" max="11526" width="13.625" style="37" customWidth="1"/>
    <col min="11527" max="11527" width="12.625" style="37" customWidth="1"/>
    <col min="11528" max="11528" width="8.625" style="37" customWidth="1"/>
    <col min="11529" max="11775" width="9" style="37"/>
    <col min="11776" max="11778" width="3.125" style="37" customWidth="1"/>
    <col min="11779" max="11779" width="16.125" style="37" bestFit="1" customWidth="1"/>
    <col min="11780" max="11780" width="8.625" style="37" customWidth="1"/>
    <col min="11781" max="11782" width="13.625" style="37" customWidth="1"/>
    <col min="11783" max="11783" width="12.625" style="37" customWidth="1"/>
    <col min="11784" max="11784" width="8.625" style="37" customWidth="1"/>
    <col min="11785" max="12031" width="9" style="37"/>
    <col min="12032" max="12034" width="3.125" style="37" customWidth="1"/>
    <col min="12035" max="12035" width="16.125" style="37" bestFit="1" customWidth="1"/>
    <col min="12036" max="12036" width="8.625" style="37" customWidth="1"/>
    <col min="12037" max="12038" width="13.625" style="37" customWidth="1"/>
    <col min="12039" max="12039" width="12.625" style="37" customWidth="1"/>
    <col min="12040" max="12040" width="8.625" style="37" customWidth="1"/>
    <col min="12041" max="12287" width="9" style="37"/>
    <col min="12288" max="12290" width="3.125" style="37" customWidth="1"/>
    <col min="12291" max="12291" width="16.125" style="37" bestFit="1" customWidth="1"/>
    <col min="12292" max="12292" width="8.625" style="37" customWidth="1"/>
    <col min="12293" max="12294" width="13.625" style="37" customWidth="1"/>
    <col min="12295" max="12295" width="12.625" style="37" customWidth="1"/>
    <col min="12296" max="12296" width="8.625" style="37" customWidth="1"/>
    <col min="12297" max="12543" width="9" style="37"/>
    <col min="12544" max="12546" width="3.125" style="37" customWidth="1"/>
    <col min="12547" max="12547" width="16.125" style="37" bestFit="1" customWidth="1"/>
    <col min="12548" max="12548" width="8.625" style="37" customWidth="1"/>
    <col min="12549" max="12550" width="13.625" style="37" customWidth="1"/>
    <col min="12551" max="12551" width="12.625" style="37" customWidth="1"/>
    <col min="12552" max="12552" width="8.625" style="37" customWidth="1"/>
    <col min="12553" max="12799" width="9" style="37"/>
    <col min="12800" max="12802" width="3.125" style="37" customWidth="1"/>
    <col min="12803" max="12803" width="16.125" style="37" bestFit="1" customWidth="1"/>
    <col min="12804" max="12804" width="8.625" style="37" customWidth="1"/>
    <col min="12805" max="12806" width="13.625" style="37" customWidth="1"/>
    <col min="12807" max="12807" width="12.625" style="37" customWidth="1"/>
    <col min="12808" max="12808" width="8.625" style="37" customWidth="1"/>
    <col min="12809" max="13055" width="9" style="37"/>
    <col min="13056" max="13058" width="3.125" style="37" customWidth="1"/>
    <col min="13059" max="13059" width="16.125" style="37" bestFit="1" customWidth="1"/>
    <col min="13060" max="13060" width="8.625" style="37" customWidth="1"/>
    <col min="13061" max="13062" width="13.625" style="37" customWidth="1"/>
    <col min="13063" max="13063" width="12.625" style="37" customWidth="1"/>
    <col min="13064" max="13064" width="8.625" style="37" customWidth="1"/>
    <col min="13065" max="13311" width="9" style="37"/>
    <col min="13312" max="13314" width="3.125" style="37" customWidth="1"/>
    <col min="13315" max="13315" width="16.125" style="37" bestFit="1" customWidth="1"/>
    <col min="13316" max="13316" width="8.625" style="37" customWidth="1"/>
    <col min="13317" max="13318" width="13.625" style="37" customWidth="1"/>
    <col min="13319" max="13319" width="12.625" style="37" customWidth="1"/>
    <col min="13320" max="13320" width="8.625" style="37" customWidth="1"/>
    <col min="13321" max="13567" width="9" style="37"/>
    <col min="13568" max="13570" width="3.125" style="37" customWidth="1"/>
    <col min="13571" max="13571" width="16.125" style="37" bestFit="1" customWidth="1"/>
    <col min="13572" max="13572" width="8.625" style="37" customWidth="1"/>
    <col min="13573" max="13574" width="13.625" style="37" customWidth="1"/>
    <col min="13575" max="13575" width="12.625" style="37" customWidth="1"/>
    <col min="13576" max="13576" width="8.625" style="37" customWidth="1"/>
    <col min="13577" max="13823" width="9" style="37"/>
    <col min="13824" max="13826" width="3.125" style="37" customWidth="1"/>
    <col min="13827" max="13827" width="16.125" style="37" bestFit="1" customWidth="1"/>
    <col min="13828" max="13828" width="8.625" style="37" customWidth="1"/>
    <col min="13829" max="13830" width="13.625" style="37" customWidth="1"/>
    <col min="13831" max="13831" width="12.625" style="37" customWidth="1"/>
    <col min="13832" max="13832" width="8.625" style="37" customWidth="1"/>
    <col min="13833" max="14079" width="9" style="37"/>
    <col min="14080" max="14082" width="3.125" style="37" customWidth="1"/>
    <col min="14083" max="14083" width="16.125" style="37" bestFit="1" customWidth="1"/>
    <col min="14084" max="14084" width="8.625" style="37" customWidth="1"/>
    <col min="14085" max="14086" width="13.625" style="37" customWidth="1"/>
    <col min="14087" max="14087" width="12.625" style="37" customWidth="1"/>
    <col min="14088" max="14088" width="8.625" style="37" customWidth="1"/>
    <col min="14089" max="14335" width="9" style="37"/>
    <col min="14336" max="14338" width="3.125" style="37" customWidth="1"/>
    <col min="14339" max="14339" width="16.125" style="37" bestFit="1" customWidth="1"/>
    <col min="14340" max="14340" width="8.625" style="37" customWidth="1"/>
    <col min="14341" max="14342" width="13.625" style="37" customWidth="1"/>
    <col min="14343" max="14343" width="12.625" style="37" customWidth="1"/>
    <col min="14344" max="14344" width="8.625" style="37" customWidth="1"/>
    <col min="14345" max="14591" width="9" style="37"/>
    <col min="14592" max="14594" width="3.125" style="37" customWidth="1"/>
    <col min="14595" max="14595" width="16.125" style="37" bestFit="1" customWidth="1"/>
    <col min="14596" max="14596" width="8.625" style="37" customWidth="1"/>
    <col min="14597" max="14598" width="13.625" style="37" customWidth="1"/>
    <col min="14599" max="14599" width="12.625" style="37" customWidth="1"/>
    <col min="14600" max="14600" width="8.625" style="37" customWidth="1"/>
    <col min="14601" max="14847" width="9" style="37"/>
    <col min="14848" max="14850" width="3.125" style="37" customWidth="1"/>
    <col min="14851" max="14851" width="16.125" style="37" bestFit="1" customWidth="1"/>
    <col min="14852" max="14852" width="8.625" style="37" customWidth="1"/>
    <col min="14853" max="14854" width="13.625" style="37" customWidth="1"/>
    <col min="14855" max="14855" width="12.625" style="37" customWidth="1"/>
    <col min="14856" max="14856" width="8.625" style="37" customWidth="1"/>
    <col min="14857" max="15103" width="9" style="37"/>
    <col min="15104" max="15106" width="3.125" style="37" customWidth="1"/>
    <col min="15107" max="15107" width="16.125" style="37" bestFit="1" customWidth="1"/>
    <col min="15108" max="15108" width="8.625" style="37" customWidth="1"/>
    <col min="15109" max="15110" width="13.625" style="37" customWidth="1"/>
    <col min="15111" max="15111" width="12.625" style="37" customWidth="1"/>
    <col min="15112" max="15112" width="8.625" style="37" customWidth="1"/>
    <col min="15113" max="15359" width="9" style="37"/>
    <col min="15360" max="15362" width="3.125" style="37" customWidth="1"/>
    <col min="15363" max="15363" width="16.125" style="37" bestFit="1" customWidth="1"/>
    <col min="15364" max="15364" width="8.625" style="37" customWidth="1"/>
    <col min="15365" max="15366" width="13.625" style="37" customWidth="1"/>
    <col min="15367" max="15367" width="12.625" style="37" customWidth="1"/>
    <col min="15368" max="15368" width="8.625" style="37" customWidth="1"/>
    <col min="15369" max="15615" width="9" style="37"/>
    <col min="15616" max="15618" width="3.125" style="37" customWidth="1"/>
    <col min="15619" max="15619" width="16.125" style="37" bestFit="1" customWidth="1"/>
    <col min="15620" max="15620" width="8.625" style="37" customWidth="1"/>
    <col min="15621" max="15622" width="13.625" style="37" customWidth="1"/>
    <col min="15623" max="15623" width="12.625" style="37" customWidth="1"/>
    <col min="15624" max="15624" width="8.625" style="37" customWidth="1"/>
    <col min="15625" max="15871" width="9" style="37"/>
    <col min="15872" max="15874" width="3.125" style="37" customWidth="1"/>
    <col min="15875" max="15875" width="16.125" style="37" bestFit="1" customWidth="1"/>
    <col min="15876" max="15876" width="8.625" style="37" customWidth="1"/>
    <col min="15877" max="15878" width="13.625" style="37" customWidth="1"/>
    <col min="15879" max="15879" width="12.625" style="37" customWidth="1"/>
    <col min="15880" max="15880" width="8.625" style="37" customWidth="1"/>
    <col min="15881" max="16127" width="9" style="37"/>
    <col min="16128" max="16130" width="3.125" style="37" customWidth="1"/>
    <col min="16131" max="16131" width="16.125" style="37" bestFit="1" customWidth="1"/>
    <col min="16132" max="16132" width="8.625" style="37" customWidth="1"/>
    <col min="16133" max="16134" width="13.625" style="37" customWidth="1"/>
    <col min="16135" max="16135" width="12.625" style="37" customWidth="1"/>
    <col min="16136" max="16136" width="8.625" style="37" customWidth="1"/>
    <col min="16137" max="16384" width="9" style="37"/>
  </cols>
  <sheetData>
    <row r="1" spans="2:11" ht="20.25" customHeight="1" x14ac:dyDescent="0.15">
      <c r="B1" s="57" t="s">
        <v>13</v>
      </c>
      <c r="C1" s="57"/>
      <c r="D1" s="66"/>
      <c r="E1" s="66"/>
      <c r="F1" s="66"/>
      <c r="G1" s="66"/>
      <c r="H1" s="66"/>
      <c r="I1" s="66"/>
      <c r="J1" s="131"/>
      <c r="K1" s="66"/>
    </row>
    <row r="2" spans="2:11" ht="26.25" customHeight="1" x14ac:dyDescent="0.15"/>
    <row r="3" spans="2:11" x14ac:dyDescent="0.15">
      <c r="B3" s="117" t="s">
        <v>45</v>
      </c>
      <c r="C3" s="38"/>
      <c r="D3" s="38"/>
      <c r="E3" s="38"/>
      <c r="F3" s="36"/>
      <c r="G3" s="38"/>
      <c r="H3" s="38"/>
      <c r="I3" s="38"/>
      <c r="J3" s="55"/>
    </row>
    <row r="4" spans="2:11" ht="14.25" thickBot="1" x14ac:dyDescent="0.2">
      <c r="B4" s="38"/>
      <c r="C4" s="38"/>
      <c r="D4" s="38"/>
      <c r="E4" s="38"/>
      <c r="F4" s="36"/>
      <c r="G4" s="39"/>
      <c r="H4" s="39"/>
      <c r="I4" s="40"/>
      <c r="J4" s="95" t="s">
        <v>65</v>
      </c>
    </row>
    <row r="5" spans="2:11" ht="18.75" customHeight="1" thickBot="1" x14ac:dyDescent="0.2">
      <c r="B5" s="41"/>
      <c r="C5" s="42"/>
      <c r="D5" s="42"/>
      <c r="E5" s="42"/>
      <c r="F5" s="43"/>
      <c r="G5" s="130" t="s">
        <v>131</v>
      </c>
      <c r="H5" s="129" t="s">
        <v>82</v>
      </c>
      <c r="I5" s="58" t="s">
        <v>18</v>
      </c>
      <c r="J5" s="103" t="s">
        <v>66</v>
      </c>
    </row>
    <row r="6" spans="2:11" x14ac:dyDescent="0.15">
      <c r="B6" s="44" t="s">
        <v>67</v>
      </c>
      <c r="C6" s="45"/>
      <c r="D6" s="45"/>
      <c r="E6" s="45"/>
      <c r="F6" s="46" t="s">
        <v>46</v>
      </c>
      <c r="G6" s="128">
        <v>21154</v>
      </c>
      <c r="H6" s="127">
        <v>23382</v>
      </c>
      <c r="I6" s="61">
        <f t="shared" ref="I6:I13" si="0">G6-H6</f>
        <v>-2228</v>
      </c>
      <c r="J6" s="100">
        <f t="shared" ref="J6:J13" si="1">G6/H6</f>
        <v>0.90471302711487467</v>
      </c>
    </row>
    <row r="7" spans="2:11" x14ac:dyDescent="0.15">
      <c r="B7" s="44"/>
      <c r="C7" s="45"/>
      <c r="D7" s="45"/>
      <c r="E7" s="45"/>
      <c r="F7" s="46" t="s">
        <v>47</v>
      </c>
      <c r="G7" s="128">
        <v>167331825</v>
      </c>
      <c r="H7" s="127">
        <v>179911843</v>
      </c>
      <c r="I7" s="74">
        <f t="shared" si="0"/>
        <v>-12580018</v>
      </c>
      <c r="J7" s="110">
        <f t="shared" si="1"/>
        <v>0.93007676543005569</v>
      </c>
    </row>
    <row r="8" spans="2:11" x14ac:dyDescent="0.15">
      <c r="B8" s="44"/>
      <c r="C8" s="47" t="s">
        <v>48</v>
      </c>
      <c r="D8" s="48"/>
      <c r="E8" s="48"/>
      <c r="F8" s="65" t="s">
        <v>46</v>
      </c>
      <c r="G8" s="121">
        <v>4945</v>
      </c>
      <c r="H8" s="120">
        <v>5247</v>
      </c>
      <c r="I8" s="61">
        <f t="shared" si="0"/>
        <v>-302</v>
      </c>
      <c r="J8" s="100">
        <f t="shared" si="1"/>
        <v>0.94244330093386697</v>
      </c>
    </row>
    <row r="9" spans="2:11" x14ac:dyDescent="0.15">
      <c r="B9" s="44"/>
      <c r="C9" s="49"/>
      <c r="D9" s="45"/>
      <c r="E9" s="45"/>
      <c r="F9" s="46" t="s">
        <v>47</v>
      </c>
      <c r="G9" s="126">
        <v>123024072</v>
      </c>
      <c r="H9" s="125">
        <v>134062240</v>
      </c>
      <c r="I9" s="114">
        <f t="shared" si="0"/>
        <v>-11038168</v>
      </c>
      <c r="J9" s="113">
        <f t="shared" si="1"/>
        <v>0.91766385523619476</v>
      </c>
    </row>
    <row r="10" spans="2:11" x14ac:dyDescent="0.15">
      <c r="B10" s="44"/>
      <c r="C10" s="49"/>
      <c r="D10" s="68" t="s">
        <v>132</v>
      </c>
      <c r="E10" s="69"/>
      <c r="F10" s="70" t="s">
        <v>46</v>
      </c>
      <c r="G10" s="124">
        <v>4697</v>
      </c>
      <c r="H10" s="123">
        <v>4962</v>
      </c>
      <c r="I10" s="61">
        <f t="shared" si="0"/>
        <v>-265</v>
      </c>
      <c r="J10" s="100">
        <f t="shared" si="1"/>
        <v>0.94659411527609838</v>
      </c>
    </row>
    <row r="11" spans="2:11" x14ac:dyDescent="0.15">
      <c r="B11" s="44"/>
      <c r="C11" s="49"/>
      <c r="D11" s="71"/>
      <c r="E11" s="72"/>
      <c r="F11" s="85" t="s">
        <v>47</v>
      </c>
      <c r="G11" s="122">
        <v>119576459</v>
      </c>
      <c r="H11" s="84">
        <v>128876726</v>
      </c>
      <c r="I11" s="74">
        <f t="shared" si="0"/>
        <v>-9300267</v>
      </c>
      <c r="J11" s="110">
        <f t="shared" si="1"/>
        <v>0.92783594611179054</v>
      </c>
    </row>
    <row r="12" spans="2:11" x14ac:dyDescent="0.15">
      <c r="B12" s="44"/>
      <c r="C12" s="47" t="s">
        <v>49</v>
      </c>
      <c r="D12" s="48"/>
      <c r="E12" s="48"/>
      <c r="F12" s="65" t="s">
        <v>46</v>
      </c>
      <c r="G12" s="121">
        <v>16209</v>
      </c>
      <c r="H12" s="120">
        <v>18135</v>
      </c>
      <c r="I12" s="61">
        <f t="shared" si="0"/>
        <v>-1926</v>
      </c>
      <c r="J12" s="100">
        <f t="shared" si="1"/>
        <v>0.89379652605459059</v>
      </c>
    </row>
    <row r="13" spans="2:11" ht="14.25" thickBot="1" x14ac:dyDescent="0.2">
      <c r="B13" s="50"/>
      <c r="C13" s="51"/>
      <c r="D13" s="52"/>
      <c r="E13" s="52"/>
      <c r="F13" s="53" t="s">
        <v>47</v>
      </c>
      <c r="G13" s="119">
        <v>44307753</v>
      </c>
      <c r="H13" s="118">
        <v>45849603</v>
      </c>
      <c r="I13" s="62">
        <f t="shared" si="0"/>
        <v>-1541850</v>
      </c>
      <c r="J13" s="98">
        <f t="shared" si="1"/>
        <v>0.96637157359901238</v>
      </c>
    </row>
    <row r="14" spans="2:11" ht="24.95" customHeight="1" x14ac:dyDescent="0.15">
      <c r="B14" s="38"/>
      <c r="C14" s="38"/>
      <c r="D14" s="38"/>
      <c r="E14" s="38"/>
      <c r="F14" s="36"/>
      <c r="G14" s="55"/>
      <c r="H14" s="55"/>
      <c r="I14" s="38"/>
      <c r="J14" s="55"/>
    </row>
    <row r="15" spans="2:11" x14ac:dyDescent="0.15">
      <c r="B15" s="117" t="s">
        <v>50</v>
      </c>
      <c r="C15" s="38"/>
      <c r="D15" s="38"/>
      <c r="E15" s="38"/>
      <c r="F15" s="36"/>
      <c r="G15" s="55"/>
      <c r="H15" s="55"/>
      <c r="I15" s="38"/>
      <c r="J15" s="55"/>
    </row>
    <row r="16" spans="2:11" ht="14.25" thickBot="1" x14ac:dyDescent="0.2">
      <c r="B16" s="38"/>
      <c r="C16" s="38"/>
      <c r="D16" s="38"/>
      <c r="E16" s="38"/>
      <c r="F16" s="36"/>
      <c r="G16" s="56"/>
      <c r="H16" s="56"/>
      <c r="I16" s="40"/>
      <c r="J16" s="95" t="s">
        <v>68</v>
      </c>
    </row>
    <row r="17" spans="2:15" ht="16.5" customHeight="1" thickBot="1" x14ac:dyDescent="0.2">
      <c r="B17" s="41"/>
      <c r="C17" s="42"/>
      <c r="D17" s="42"/>
      <c r="E17" s="42"/>
      <c r="F17" s="43"/>
      <c r="G17" s="67" t="s">
        <v>131</v>
      </c>
      <c r="H17" s="67" t="s">
        <v>82</v>
      </c>
      <c r="I17" s="58" t="s">
        <v>18</v>
      </c>
      <c r="J17" s="103" t="s">
        <v>66</v>
      </c>
    </row>
    <row r="18" spans="2:15" x14ac:dyDescent="0.15">
      <c r="B18" s="44" t="s">
        <v>69</v>
      </c>
      <c r="C18" s="45"/>
      <c r="D18" s="45"/>
      <c r="E18" s="45"/>
      <c r="F18" s="46" t="s">
        <v>40</v>
      </c>
      <c r="G18" s="147">
        <v>80867214</v>
      </c>
      <c r="H18" s="108">
        <v>87806264</v>
      </c>
      <c r="I18" s="148">
        <f t="shared" ref="I18:I44" si="2">G18-H18</f>
        <v>-6939050</v>
      </c>
      <c r="J18" s="100">
        <f t="shared" ref="J18:J44" si="3">G18/H18</f>
        <v>0.92097317795003786</v>
      </c>
      <c r="L18" s="106"/>
      <c r="M18" s="105"/>
      <c r="N18" s="105"/>
      <c r="O18" s="116"/>
    </row>
    <row r="19" spans="2:15" x14ac:dyDescent="0.15">
      <c r="B19" s="44"/>
      <c r="C19" s="45"/>
      <c r="D19" s="45" t="s">
        <v>51</v>
      </c>
      <c r="E19" s="45"/>
      <c r="F19" s="46"/>
      <c r="G19" s="149">
        <v>26221855</v>
      </c>
      <c r="H19" s="108">
        <v>27788922</v>
      </c>
      <c r="I19" s="148">
        <f t="shared" si="2"/>
        <v>-1567067</v>
      </c>
      <c r="J19" s="100">
        <f t="shared" si="3"/>
        <v>0.94360821193423772</v>
      </c>
      <c r="L19" s="106"/>
      <c r="M19" s="105"/>
      <c r="N19" s="105"/>
      <c r="O19" s="116"/>
    </row>
    <row r="20" spans="2:15" x14ac:dyDescent="0.15">
      <c r="B20" s="44"/>
      <c r="C20" s="72"/>
      <c r="D20" s="72" t="s">
        <v>52</v>
      </c>
      <c r="E20" s="72"/>
      <c r="F20" s="73"/>
      <c r="G20" s="150">
        <v>54645359</v>
      </c>
      <c r="H20" s="111">
        <v>60017342</v>
      </c>
      <c r="I20" s="151">
        <f t="shared" si="2"/>
        <v>-5371983</v>
      </c>
      <c r="J20" s="110">
        <f t="shared" si="3"/>
        <v>0.91049282055843128</v>
      </c>
      <c r="L20" s="106"/>
      <c r="M20" s="105"/>
      <c r="N20" s="105"/>
      <c r="O20" s="116"/>
    </row>
    <row r="21" spans="2:15" x14ac:dyDescent="0.15">
      <c r="B21" s="44"/>
      <c r="C21" s="47" t="s">
        <v>53</v>
      </c>
      <c r="D21" s="48"/>
      <c r="E21" s="48"/>
      <c r="F21" s="65" t="s">
        <v>40</v>
      </c>
      <c r="G21" s="152">
        <v>46370084</v>
      </c>
      <c r="H21" s="109">
        <v>48494019</v>
      </c>
      <c r="I21" s="148">
        <f t="shared" si="2"/>
        <v>-2123935</v>
      </c>
      <c r="J21" s="100">
        <f t="shared" si="3"/>
        <v>0.95620212463726717</v>
      </c>
      <c r="L21" s="106"/>
      <c r="M21" s="105"/>
      <c r="N21" s="115"/>
    </row>
    <row r="22" spans="2:15" x14ac:dyDescent="0.15">
      <c r="B22" s="44"/>
      <c r="C22" s="49"/>
      <c r="D22" s="45"/>
      <c r="E22" s="45" t="s">
        <v>54</v>
      </c>
      <c r="F22" s="46"/>
      <c r="G22" s="153">
        <v>11883226</v>
      </c>
      <c r="H22" s="108">
        <v>12734557</v>
      </c>
      <c r="I22" s="61">
        <f t="shared" si="2"/>
        <v>-851331</v>
      </c>
      <c r="J22" s="100">
        <f t="shared" si="3"/>
        <v>0.93314796894780083</v>
      </c>
      <c r="L22" s="106"/>
      <c r="M22" s="105"/>
    </row>
    <row r="23" spans="2:15" x14ac:dyDescent="0.15">
      <c r="B23" s="44"/>
      <c r="C23" s="49"/>
      <c r="D23" s="45"/>
      <c r="E23" s="45" t="s">
        <v>55</v>
      </c>
      <c r="F23" s="46"/>
      <c r="G23" s="153">
        <v>34486858</v>
      </c>
      <c r="H23" s="108">
        <v>35759462</v>
      </c>
      <c r="I23" s="74">
        <f t="shared" si="2"/>
        <v>-1272604</v>
      </c>
      <c r="J23" s="110">
        <f t="shared" si="3"/>
        <v>0.96441210441029568</v>
      </c>
      <c r="L23" s="106"/>
      <c r="M23" s="105"/>
    </row>
    <row r="24" spans="2:15" x14ac:dyDescent="0.15">
      <c r="B24" s="44"/>
      <c r="C24" s="49"/>
      <c r="D24" s="47" t="s">
        <v>56</v>
      </c>
      <c r="E24" s="48"/>
      <c r="F24" s="65" t="s">
        <v>40</v>
      </c>
      <c r="G24" s="152">
        <v>44662770</v>
      </c>
      <c r="H24" s="109">
        <v>46663348</v>
      </c>
      <c r="I24" s="61">
        <f>G24-H24</f>
        <v>-2000578</v>
      </c>
      <c r="J24" s="100">
        <f t="shared" si="3"/>
        <v>0.95712742257585115</v>
      </c>
      <c r="L24" s="106"/>
      <c r="M24" s="105"/>
    </row>
    <row r="25" spans="2:15" x14ac:dyDescent="0.15">
      <c r="B25" s="44"/>
      <c r="C25" s="49"/>
      <c r="D25" s="49"/>
      <c r="E25" s="45" t="s">
        <v>70</v>
      </c>
      <c r="F25" s="46"/>
      <c r="G25" s="153">
        <v>11288203</v>
      </c>
      <c r="H25" s="108">
        <v>12154980</v>
      </c>
      <c r="I25" s="61">
        <f t="shared" si="2"/>
        <v>-866777</v>
      </c>
      <c r="J25" s="100">
        <f t="shared" si="3"/>
        <v>0.9286895576956935</v>
      </c>
      <c r="L25" s="106"/>
      <c r="M25" s="105"/>
    </row>
    <row r="26" spans="2:15" x14ac:dyDescent="0.15">
      <c r="B26" s="44"/>
      <c r="C26" s="49"/>
      <c r="D26" s="54"/>
      <c r="E26" s="72" t="s">
        <v>71</v>
      </c>
      <c r="F26" s="73"/>
      <c r="G26" s="150">
        <v>33374567</v>
      </c>
      <c r="H26" s="111">
        <v>34508368</v>
      </c>
      <c r="I26" s="74">
        <f t="shared" si="2"/>
        <v>-1133801</v>
      </c>
      <c r="J26" s="110">
        <f t="shared" si="3"/>
        <v>0.96714417210341563</v>
      </c>
      <c r="L26" s="106"/>
      <c r="M26" s="105"/>
    </row>
    <row r="27" spans="2:15" x14ac:dyDescent="0.15">
      <c r="B27" s="44"/>
      <c r="C27" s="49"/>
      <c r="D27" s="47" t="s">
        <v>57</v>
      </c>
      <c r="E27" s="48"/>
      <c r="F27" s="65" t="s">
        <v>40</v>
      </c>
      <c r="G27" s="152">
        <v>4259755</v>
      </c>
      <c r="H27" s="109">
        <v>4513742</v>
      </c>
      <c r="I27" s="61">
        <f t="shared" si="2"/>
        <v>-253987</v>
      </c>
      <c r="J27" s="100">
        <f t="shared" si="3"/>
        <v>0.94373027966596235</v>
      </c>
      <c r="L27" s="106"/>
      <c r="M27" s="105"/>
    </row>
    <row r="28" spans="2:15" x14ac:dyDescent="0.15">
      <c r="B28" s="44"/>
      <c r="C28" s="49"/>
      <c r="D28" s="49"/>
      <c r="E28" s="45"/>
      <c r="F28" s="46" t="s">
        <v>41</v>
      </c>
      <c r="G28" s="153">
        <v>3132684</v>
      </c>
      <c r="H28" s="108">
        <v>3310715</v>
      </c>
      <c r="I28" s="61">
        <f t="shared" si="2"/>
        <v>-178031</v>
      </c>
      <c r="J28" s="100">
        <f t="shared" si="3"/>
        <v>0.94622581526951122</v>
      </c>
      <c r="L28" s="106"/>
      <c r="M28" s="105"/>
    </row>
    <row r="29" spans="2:15" x14ac:dyDescent="0.15">
      <c r="B29" s="44"/>
      <c r="C29" s="49"/>
      <c r="D29" s="49"/>
      <c r="E29" s="45"/>
      <c r="F29" s="46" t="s">
        <v>42</v>
      </c>
      <c r="G29" s="153">
        <v>1127071</v>
      </c>
      <c r="H29" s="108">
        <v>1203027</v>
      </c>
      <c r="I29" s="114">
        <f t="shared" si="2"/>
        <v>-75956</v>
      </c>
      <c r="J29" s="113">
        <f t="shared" si="3"/>
        <v>0.93686259743131284</v>
      </c>
      <c r="L29" s="106"/>
      <c r="M29" s="105"/>
    </row>
    <row r="30" spans="2:15" x14ac:dyDescent="0.15">
      <c r="B30" s="44"/>
      <c r="C30" s="49"/>
      <c r="D30" s="49"/>
      <c r="E30" s="68" t="s">
        <v>70</v>
      </c>
      <c r="F30" s="70" t="s">
        <v>40</v>
      </c>
      <c r="G30" s="154">
        <f>G31+G32</f>
        <v>1985013</v>
      </c>
      <c r="H30" s="112">
        <v>2128992</v>
      </c>
      <c r="I30" s="61">
        <f t="shared" si="2"/>
        <v>-143979</v>
      </c>
      <c r="J30" s="100">
        <f t="shared" si="3"/>
        <v>0.93237222122018304</v>
      </c>
      <c r="L30" s="106"/>
      <c r="M30" s="105"/>
    </row>
    <row r="31" spans="2:15" x14ac:dyDescent="0.15">
      <c r="B31" s="44"/>
      <c r="C31" s="49"/>
      <c r="D31" s="49"/>
      <c r="E31" s="75"/>
      <c r="F31" s="46" t="s">
        <v>41</v>
      </c>
      <c r="G31" s="153">
        <v>874232</v>
      </c>
      <c r="H31" s="108">
        <v>934492</v>
      </c>
      <c r="I31" s="61">
        <f t="shared" si="2"/>
        <v>-60260</v>
      </c>
      <c r="J31" s="100">
        <f t="shared" si="3"/>
        <v>0.93551576685514692</v>
      </c>
      <c r="L31" s="106"/>
      <c r="M31" s="105"/>
    </row>
    <row r="32" spans="2:15" x14ac:dyDescent="0.15">
      <c r="B32" s="44"/>
      <c r="C32" s="49"/>
      <c r="D32" s="49"/>
      <c r="E32" s="75"/>
      <c r="F32" s="46" t="s">
        <v>42</v>
      </c>
      <c r="G32" s="153">
        <v>1110781</v>
      </c>
      <c r="H32" s="108">
        <v>1194500</v>
      </c>
      <c r="I32" s="114">
        <f t="shared" si="2"/>
        <v>-83719</v>
      </c>
      <c r="J32" s="113">
        <f t="shared" si="3"/>
        <v>0.9299129342821264</v>
      </c>
      <c r="L32" s="106"/>
      <c r="M32" s="105"/>
    </row>
    <row r="33" spans="2:13" x14ac:dyDescent="0.15">
      <c r="B33" s="44"/>
      <c r="C33" s="49"/>
      <c r="D33" s="49"/>
      <c r="E33" s="68" t="s">
        <v>71</v>
      </c>
      <c r="F33" s="70" t="s">
        <v>40</v>
      </c>
      <c r="G33" s="154">
        <f>G34+G35</f>
        <v>2274742</v>
      </c>
      <c r="H33" s="112">
        <v>2384750</v>
      </c>
      <c r="I33" s="61">
        <f t="shared" si="2"/>
        <v>-110008</v>
      </c>
      <c r="J33" s="100">
        <f t="shared" si="3"/>
        <v>0.95387021700387886</v>
      </c>
      <c r="L33" s="106"/>
      <c r="M33" s="105"/>
    </row>
    <row r="34" spans="2:13" x14ac:dyDescent="0.15">
      <c r="B34" s="44"/>
      <c r="C34" s="49"/>
      <c r="D34" s="49"/>
      <c r="E34" s="75"/>
      <c r="F34" s="46" t="s">
        <v>41</v>
      </c>
      <c r="G34" s="153">
        <v>2258452</v>
      </c>
      <c r="H34" s="108">
        <v>2376223</v>
      </c>
      <c r="I34" s="61">
        <f t="shared" si="2"/>
        <v>-117771</v>
      </c>
      <c r="J34" s="100">
        <f t="shared" si="3"/>
        <v>0.95043773248554531</v>
      </c>
      <c r="L34" s="106"/>
      <c r="M34" s="105"/>
    </row>
    <row r="35" spans="2:13" x14ac:dyDescent="0.15">
      <c r="B35" s="44"/>
      <c r="C35" s="54"/>
      <c r="D35" s="54"/>
      <c r="E35" s="71"/>
      <c r="F35" s="73" t="s">
        <v>42</v>
      </c>
      <c r="G35" s="150">
        <v>16290</v>
      </c>
      <c r="H35" s="111">
        <v>8527</v>
      </c>
      <c r="I35" s="74">
        <f t="shared" si="2"/>
        <v>7763</v>
      </c>
      <c r="J35" s="110">
        <f t="shared" si="3"/>
        <v>1.9104022516711623</v>
      </c>
      <c r="L35" s="106"/>
      <c r="M35" s="105"/>
    </row>
    <row r="36" spans="2:13" x14ac:dyDescent="0.15">
      <c r="B36" s="44"/>
      <c r="C36" s="47" t="s">
        <v>58</v>
      </c>
      <c r="D36" s="48"/>
      <c r="E36" s="48"/>
      <c r="F36" s="65" t="s">
        <v>40</v>
      </c>
      <c r="G36" s="155">
        <v>34497130</v>
      </c>
      <c r="H36" s="109">
        <v>39312245</v>
      </c>
      <c r="I36" s="148">
        <f t="shared" si="2"/>
        <v>-4815115</v>
      </c>
      <c r="J36" s="100">
        <f t="shared" si="3"/>
        <v>0.87751615304595298</v>
      </c>
      <c r="L36" s="106"/>
      <c r="M36" s="105"/>
    </row>
    <row r="37" spans="2:13" x14ac:dyDescent="0.15">
      <c r="B37" s="44"/>
      <c r="C37" s="49"/>
      <c r="D37" s="45"/>
      <c r="E37" s="45" t="s">
        <v>56</v>
      </c>
      <c r="F37" s="46"/>
      <c r="G37" s="153">
        <v>2748379</v>
      </c>
      <c r="H37" s="108">
        <v>2892666</v>
      </c>
      <c r="I37" s="148">
        <f t="shared" si="2"/>
        <v>-144287</v>
      </c>
      <c r="J37" s="100">
        <f t="shared" si="3"/>
        <v>0.95011971655213567</v>
      </c>
      <c r="L37" s="106"/>
      <c r="M37" s="105"/>
    </row>
    <row r="38" spans="2:13" x14ac:dyDescent="0.15">
      <c r="B38" s="44"/>
      <c r="C38" s="49"/>
      <c r="D38" s="72"/>
      <c r="E38" s="72" t="s">
        <v>59</v>
      </c>
      <c r="F38" s="73"/>
      <c r="G38" s="153">
        <v>9806165</v>
      </c>
      <c r="H38" s="108">
        <v>10734800</v>
      </c>
      <c r="I38" s="151">
        <f t="shared" si="2"/>
        <v>-928635</v>
      </c>
      <c r="J38" s="110">
        <f t="shared" si="3"/>
        <v>0.91349303200804854</v>
      </c>
      <c r="L38" s="106"/>
      <c r="M38" s="105"/>
    </row>
    <row r="39" spans="2:13" x14ac:dyDescent="0.15">
      <c r="B39" s="44"/>
      <c r="C39" s="49"/>
      <c r="D39" s="47" t="s">
        <v>60</v>
      </c>
      <c r="E39" s="48"/>
      <c r="F39" s="65" t="s">
        <v>40</v>
      </c>
      <c r="G39" s="155">
        <v>14338629</v>
      </c>
      <c r="H39" s="109">
        <v>15054365</v>
      </c>
      <c r="I39" s="148">
        <f t="shared" si="2"/>
        <v>-715736</v>
      </c>
      <c r="J39" s="100">
        <f t="shared" si="3"/>
        <v>0.95245657986902799</v>
      </c>
      <c r="L39" s="106"/>
      <c r="M39" s="105"/>
    </row>
    <row r="40" spans="2:13" x14ac:dyDescent="0.15">
      <c r="B40" s="44"/>
      <c r="C40" s="49"/>
      <c r="D40" s="49"/>
      <c r="E40" s="45" t="s">
        <v>56</v>
      </c>
      <c r="F40" s="46"/>
      <c r="G40" s="153">
        <v>1582539</v>
      </c>
      <c r="H40" s="108">
        <v>1595660</v>
      </c>
      <c r="I40" s="148">
        <f t="shared" si="2"/>
        <v>-13121</v>
      </c>
      <c r="J40" s="100">
        <f t="shared" si="3"/>
        <v>0.99177707030319739</v>
      </c>
      <c r="L40" s="106"/>
      <c r="M40" s="105"/>
    </row>
    <row r="41" spans="2:13" x14ac:dyDescent="0.15">
      <c r="B41" s="44"/>
      <c r="C41" s="49"/>
      <c r="D41" s="54"/>
      <c r="E41" s="72" t="s">
        <v>59</v>
      </c>
      <c r="F41" s="73"/>
      <c r="G41" s="150">
        <v>4980920</v>
      </c>
      <c r="H41" s="111">
        <v>5566510</v>
      </c>
      <c r="I41" s="74">
        <f t="shared" si="2"/>
        <v>-585590</v>
      </c>
      <c r="J41" s="110">
        <f t="shared" si="3"/>
        <v>0.89480123093284658</v>
      </c>
      <c r="L41" s="106"/>
      <c r="M41" s="105"/>
    </row>
    <row r="42" spans="2:13" x14ac:dyDescent="0.15">
      <c r="B42" s="44"/>
      <c r="C42" s="49"/>
      <c r="D42" s="47" t="s">
        <v>61</v>
      </c>
      <c r="E42" s="48"/>
      <c r="F42" s="65" t="s">
        <v>40</v>
      </c>
      <c r="G42" s="152">
        <v>20158501</v>
      </c>
      <c r="H42" s="109">
        <v>24257880</v>
      </c>
      <c r="I42" s="61">
        <f t="shared" si="2"/>
        <v>-4099379</v>
      </c>
      <c r="J42" s="100">
        <f t="shared" si="3"/>
        <v>0.83100835687207619</v>
      </c>
      <c r="L42" s="106"/>
      <c r="M42" s="105"/>
    </row>
    <row r="43" spans="2:13" x14ac:dyDescent="0.15">
      <c r="B43" s="44"/>
      <c r="C43" s="49"/>
      <c r="D43" s="49"/>
      <c r="E43" s="45" t="s">
        <v>56</v>
      </c>
      <c r="F43" s="46"/>
      <c r="G43" s="153">
        <v>1165840</v>
      </c>
      <c r="H43" s="108">
        <v>1297006</v>
      </c>
      <c r="I43" s="61">
        <f t="shared" si="2"/>
        <v>-131166</v>
      </c>
      <c r="J43" s="100">
        <f t="shared" si="3"/>
        <v>0.89887016713877965</v>
      </c>
      <c r="L43" s="106"/>
      <c r="M43" s="105"/>
    </row>
    <row r="44" spans="2:13" ht="14.25" thickBot="1" x14ac:dyDescent="0.2">
      <c r="B44" s="50"/>
      <c r="C44" s="51"/>
      <c r="D44" s="51"/>
      <c r="E44" s="52" t="s">
        <v>59</v>
      </c>
      <c r="F44" s="53"/>
      <c r="G44" s="156">
        <v>4825245</v>
      </c>
      <c r="H44" s="107">
        <v>5168290</v>
      </c>
      <c r="I44" s="62">
        <f t="shared" si="2"/>
        <v>-343045</v>
      </c>
      <c r="J44" s="98">
        <f t="shared" si="3"/>
        <v>0.9336250481300391</v>
      </c>
      <c r="L44" s="106"/>
      <c r="M44" s="105"/>
    </row>
    <row r="45" spans="2:13" ht="24.95" customHeight="1" x14ac:dyDescent="0.15">
      <c r="B45" s="40"/>
      <c r="C45" s="38"/>
      <c r="D45" s="38"/>
      <c r="E45" s="38"/>
      <c r="F45" s="36"/>
      <c r="G45" s="55"/>
      <c r="H45" s="55"/>
      <c r="I45" s="38"/>
      <c r="J45" s="55"/>
    </row>
    <row r="46" spans="2:13" x14ac:dyDescent="0.15">
      <c r="B46" s="81" t="s">
        <v>81</v>
      </c>
      <c r="C46" s="38"/>
      <c r="D46" s="38"/>
      <c r="E46" s="38"/>
      <c r="F46" s="36"/>
      <c r="G46" s="59"/>
      <c r="H46" s="59"/>
      <c r="I46" s="104"/>
      <c r="J46" s="56"/>
    </row>
    <row r="47" spans="2:13" ht="14.25" thickBot="1" x14ac:dyDescent="0.2">
      <c r="B47" s="38"/>
      <c r="C47" s="38"/>
      <c r="D47" s="38"/>
      <c r="E47" s="38"/>
      <c r="F47" s="36"/>
      <c r="G47" s="56"/>
      <c r="H47" s="56"/>
      <c r="I47" s="40"/>
      <c r="J47" s="95" t="s">
        <v>17</v>
      </c>
    </row>
    <row r="48" spans="2:13" ht="16.5" customHeight="1" thickBot="1" x14ac:dyDescent="0.2">
      <c r="B48" s="41"/>
      <c r="C48" s="42"/>
      <c r="D48" s="42"/>
      <c r="E48" s="42"/>
      <c r="F48" s="43"/>
      <c r="G48" s="67" t="s">
        <v>131</v>
      </c>
      <c r="H48" s="67" t="s">
        <v>82</v>
      </c>
      <c r="I48" s="58" t="s">
        <v>18</v>
      </c>
      <c r="J48" s="103" t="s">
        <v>66</v>
      </c>
    </row>
    <row r="49" spans="2:12" ht="13.5" customHeight="1" x14ac:dyDescent="0.15">
      <c r="B49" s="44" t="s">
        <v>62</v>
      </c>
      <c r="C49" s="45"/>
      <c r="D49" s="45"/>
      <c r="E49" s="45"/>
      <c r="F49" s="46" t="s">
        <v>40</v>
      </c>
      <c r="G49" s="101">
        <f>G50+G51</f>
        <v>16219024</v>
      </c>
      <c r="H49" s="101">
        <v>17315057</v>
      </c>
      <c r="I49" s="61">
        <f>G49-H49</f>
        <v>-1096033</v>
      </c>
      <c r="J49" s="100">
        <f>G49/H49</f>
        <v>0.9367005837751502</v>
      </c>
      <c r="L49" s="102"/>
    </row>
    <row r="50" spans="2:12" ht="13.5" customHeight="1" x14ac:dyDescent="0.15">
      <c r="B50" s="44"/>
      <c r="C50" s="45"/>
      <c r="D50" s="45" t="s">
        <v>63</v>
      </c>
      <c r="E50" s="45"/>
      <c r="F50" s="46"/>
      <c r="G50" s="101">
        <v>5233155</v>
      </c>
      <c r="H50" s="101">
        <v>5823726</v>
      </c>
      <c r="I50" s="61">
        <f>G50-H50</f>
        <v>-590571</v>
      </c>
      <c r="J50" s="100">
        <f>G50/H50</f>
        <v>0.89859224146190941</v>
      </c>
    </row>
    <row r="51" spans="2:12" ht="13.5" customHeight="1" thickBot="1" x14ac:dyDescent="0.2">
      <c r="B51" s="50"/>
      <c r="C51" s="52"/>
      <c r="D51" s="52" t="s">
        <v>64</v>
      </c>
      <c r="E51" s="52"/>
      <c r="F51" s="53"/>
      <c r="G51" s="99">
        <v>10985869</v>
      </c>
      <c r="H51" s="99">
        <v>11491331</v>
      </c>
      <c r="I51" s="62">
        <f>G51-H51</f>
        <v>-505462</v>
      </c>
      <c r="J51" s="98">
        <f>G51/H51</f>
        <v>0.95601362453139671</v>
      </c>
    </row>
    <row r="52" spans="2:12" s="76" customFormat="1" ht="17.25" customHeight="1" x14ac:dyDescent="0.15">
      <c r="B52" s="96"/>
      <c r="C52" s="96"/>
      <c r="D52" s="96"/>
      <c r="E52" s="96"/>
      <c r="F52" s="97"/>
      <c r="G52" s="96"/>
      <c r="H52" s="96"/>
      <c r="I52" s="55"/>
      <c r="J52" s="95" t="s">
        <v>130</v>
      </c>
    </row>
    <row r="53" spans="2:12" x14ac:dyDescent="0.15">
      <c r="B53" s="83" t="s">
        <v>89</v>
      </c>
    </row>
    <row r="56" spans="2:12" x14ac:dyDescent="0.15">
      <c r="E56" s="94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4" orientation="portrait" useFirstPageNumber="1" r:id="rId1"/>
  <headerFooter differentFirst="1" scaleWithDoc="0" alignWithMargins="0">
    <firstFooter>&amp;C&amp;P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opLeftCell="A10" zoomScale="130" zoomScaleNormal="130" zoomScaleSheetLayoutView="100" workbookViewId="0">
      <selection activeCell="W42" sqref="W42"/>
    </sheetView>
  </sheetViews>
  <sheetFormatPr defaultRowHeight="13.5" x14ac:dyDescent="0.15"/>
  <cols>
    <col min="1" max="1" width="2.375" style="82" customWidth="1"/>
    <col min="2" max="2" width="3.375" style="82" customWidth="1"/>
    <col min="3" max="3" width="4.625" style="82" customWidth="1"/>
    <col min="4" max="15" width="7.75" style="82" customWidth="1"/>
    <col min="16" max="16" width="9.375" style="132" customWidth="1"/>
    <col min="17" max="16384" width="9" style="82"/>
  </cols>
  <sheetData>
    <row r="1" spans="1:17" ht="14.25" customHeight="1" x14ac:dyDescent="0.1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5" t="s">
        <v>14</v>
      </c>
      <c r="Q1" s="132"/>
    </row>
    <row r="2" spans="1:17" ht="20.100000000000001" customHeight="1" x14ac:dyDescent="0.15">
      <c r="A2" s="144"/>
      <c r="B2" s="143"/>
      <c r="C2" s="142"/>
      <c r="D2" s="141" t="s">
        <v>1</v>
      </c>
      <c r="E2" s="141" t="s">
        <v>2</v>
      </c>
      <c r="F2" s="141" t="s">
        <v>3</v>
      </c>
      <c r="G2" s="141" t="s">
        <v>4</v>
      </c>
      <c r="H2" s="141" t="s">
        <v>5</v>
      </c>
      <c r="I2" s="141" t="s">
        <v>6</v>
      </c>
      <c r="J2" s="141" t="s">
        <v>7</v>
      </c>
      <c r="K2" s="141" t="s">
        <v>8</v>
      </c>
      <c r="L2" s="141" t="s">
        <v>9</v>
      </c>
      <c r="M2" s="141" t="s">
        <v>10</v>
      </c>
      <c r="N2" s="141" t="s">
        <v>11</v>
      </c>
      <c r="O2" s="141" t="s">
        <v>12</v>
      </c>
      <c r="P2" s="141" t="s">
        <v>29</v>
      </c>
      <c r="Q2" s="132"/>
    </row>
    <row r="3" spans="1:17" ht="22.5" customHeight="1" x14ac:dyDescent="0.15">
      <c r="A3" s="199" t="s">
        <v>29</v>
      </c>
      <c r="B3" s="200"/>
      <c r="C3" s="141" t="s">
        <v>40</v>
      </c>
      <c r="D3" s="136">
        <v>395402</v>
      </c>
      <c r="E3" s="136">
        <v>319191</v>
      </c>
      <c r="F3" s="136">
        <v>402941</v>
      </c>
      <c r="G3" s="136">
        <v>438856</v>
      </c>
      <c r="H3" s="136">
        <v>391568</v>
      </c>
      <c r="I3" s="136">
        <v>399900</v>
      </c>
      <c r="J3" s="136">
        <v>391665</v>
      </c>
      <c r="K3" s="136">
        <v>379179</v>
      </c>
      <c r="L3" s="136">
        <v>393341</v>
      </c>
      <c r="M3" s="136">
        <v>409719</v>
      </c>
      <c r="N3" s="136">
        <v>408876</v>
      </c>
      <c r="O3" s="136">
        <v>415941</v>
      </c>
      <c r="P3" s="134">
        <v>4746579</v>
      </c>
      <c r="Q3" s="132"/>
    </row>
    <row r="4" spans="1:17" ht="22.5" customHeight="1" x14ac:dyDescent="0.15">
      <c r="A4" s="201"/>
      <c r="B4" s="202"/>
      <c r="C4" s="77" t="s">
        <v>0</v>
      </c>
      <c r="D4" s="140">
        <f t="shared" ref="D4:P4" si="0">D14+D16+D18+D20</f>
        <v>286973</v>
      </c>
      <c r="E4" s="140">
        <f t="shared" si="0"/>
        <v>232315</v>
      </c>
      <c r="F4" s="140">
        <f t="shared" si="0"/>
        <v>303101</v>
      </c>
      <c r="G4" s="140">
        <f t="shared" si="0"/>
        <v>313242</v>
      </c>
      <c r="H4" s="140">
        <f t="shared" si="0"/>
        <v>267309</v>
      </c>
      <c r="I4" s="140">
        <f t="shared" si="0"/>
        <v>272961</v>
      </c>
      <c r="J4" s="140">
        <f t="shared" si="0"/>
        <v>278749</v>
      </c>
      <c r="K4" s="140">
        <f t="shared" si="0"/>
        <v>268963</v>
      </c>
      <c r="L4" s="140">
        <f t="shared" si="0"/>
        <v>283789</v>
      </c>
      <c r="M4" s="140">
        <f t="shared" si="0"/>
        <v>298530</v>
      </c>
      <c r="N4" s="140">
        <f t="shared" si="0"/>
        <v>295713</v>
      </c>
      <c r="O4" s="140">
        <f t="shared" si="0"/>
        <v>300425</v>
      </c>
      <c r="P4" s="138">
        <f t="shared" si="0"/>
        <v>3402070</v>
      </c>
      <c r="Q4" s="132"/>
    </row>
    <row r="5" spans="1:17" ht="22.5" customHeight="1" x14ac:dyDescent="0.15">
      <c r="A5" s="203"/>
      <c r="B5" s="204"/>
      <c r="C5" s="77" t="s">
        <v>42</v>
      </c>
      <c r="D5" s="139">
        <f t="shared" ref="D5:P5" si="1">D15+D17+D19+D21</f>
        <v>108429</v>
      </c>
      <c r="E5" s="139">
        <f t="shared" si="1"/>
        <v>86876</v>
      </c>
      <c r="F5" s="139">
        <f t="shared" si="1"/>
        <v>99840</v>
      </c>
      <c r="G5" s="139">
        <f t="shared" si="1"/>
        <v>125614</v>
      </c>
      <c r="H5" s="139">
        <f t="shared" si="1"/>
        <v>124259</v>
      </c>
      <c r="I5" s="139">
        <f t="shared" si="1"/>
        <v>126939</v>
      </c>
      <c r="J5" s="139">
        <f t="shared" si="1"/>
        <v>112916</v>
      </c>
      <c r="K5" s="139">
        <f t="shared" si="1"/>
        <v>110216</v>
      </c>
      <c r="L5" s="139">
        <f t="shared" si="1"/>
        <v>109552</v>
      </c>
      <c r="M5" s="139">
        <f t="shared" si="1"/>
        <v>111189</v>
      </c>
      <c r="N5" s="139">
        <f t="shared" si="1"/>
        <v>113163</v>
      </c>
      <c r="O5" s="139">
        <f t="shared" si="1"/>
        <v>115516</v>
      </c>
      <c r="P5" s="138">
        <f t="shared" si="1"/>
        <v>1344509</v>
      </c>
      <c r="Q5" s="132"/>
    </row>
    <row r="6" spans="1:17" ht="22.5" customHeight="1" x14ac:dyDescent="0.15">
      <c r="A6" s="198" t="s">
        <v>85</v>
      </c>
      <c r="B6" s="198"/>
      <c r="C6" s="198"/>
      <c r="D6" s="136">
        <v>176942</v>
      </c>
      <c r="E6" s="136">
        <v>173070</v>
      </c>
      <c r="F6" s="136">
        <v>191877</v>
      </c>
      <c r="G6" s="136">
        <v>212051</v>
      </c>
      <c r="H6" s="136">
        <v>191913</v>
      </c>
      <c r="I6" s="136">
        <v>201727</v>
      </c>
      <c r="J6" s="136">
        <v>189897</v>
      </c>
      <c r="K6" s="136">
        <v>188984</v>
      </c>
      <c r="L6" s="136">
        <v>185925</v>
      </c>
      <c r="M6" s="136">
        <v>200603</v>
      </c>
      <c r="N6" s="136">
        <v>196740</v>
      </c>
      <c r="O6" s="136">
        <v>208833</v>
      </c>
      <c r="P6" s="134">
        <v>2318562</v>
      </c>
      <c r="Q6" s="132"/>
    </row>
    <row r="7" spans="1:17" ht="22.5" customHeight="1" x14ac:dyDescent="0.15">
      <c r="A7" s="198" t="s">
        <v>86</v>
      </c>
      <c r="B7" s="198"/>
      <c r="C7" s="198"/>
      <c r="D7" s="135">
        <v>218460</v>
      </c>
      <c r="E7" s="135">
        <v>146121</v>
      </c>
      <c r="F7" s="135">
        <v>211064</v>
      </c>
      <c r="G7" s="135">
        <v>226805</v>
      </c>
      <c r="H7" s="135">
        <v>199655</v>
      </c>
      <c r="I7" s="135">
        <v>198173</v>
      </c>
      <c r="J7" s="135">
        <v>201768</v>
      </c>
      <c r="K7" s="135">
        <v>190195</v>
      </c>
      <c r="L7" s="135">
        <v>207416</v>
      </c>
      <c r="M7" s="135">
        <v>209116</v>
      </c>
      <c r="N7" s="135">
        <v>212136</v>
      </c>
      <c r="O7" s="135">
        <v>207108</v>
      </c>
      <c r="P7" s="134">
        <v>2428017</v>
      </c>
      <c r="Q7" s="132"/>
    </row>
    <row r="8" spans="1:17" ht="22.5" customHeight="1" x14ac:dyDescent="0.15">
      <c r="A8" s="198" t="s">
        <v>87</v>
      </c>
      <c r="B8" s="198"/>
      <c r="C8" s="198"/>
      <c r="D8" s="136">
        <v>362337</v>
      </c>
      <c r="E8" s="136">
        <v>274426</v>
      </c>
      <c r="F8" s="136">
        <v>354281</v>
      </c>
      <c r="G8" s="136">
        <v>406439</v>
      </c>
      <c r="H8" s="136">
        <v>366020</v>
      </c>
      <c r="I8" s="136">
        <v>367665</v>
      </c>
      <c r="J8" s="136">
        <v>356097</v>
      </c>
      <c r="K8" s="136">
        <v>345888</v>
      </c>
      <c r="L8" s="136">
        <v>345946</v>
      </c>
      <c r="M8" s="136">
        <v>355840</v>
      </c>
      <c r="N8" s="136">
        <v>359675</v>
      </c>
      <c r="O8" s="136">
        <v>365141</v>
      </c>
      <c r="P8" s="134">
        <v>4259755</v>
      </c>
      <c r="Q8" s="132"/>
    </row>
    <row r="9" spans="1:17" ht="22.5" customHeight="1" x14ac:dyDescent="0.15">
      <c r="A9" s="198" t="s">
        <v>30</v>
      </c>
      <c r="B9" s="198"/>
      <c r="C9" s="198"/>
      <c r="D9" s="137">
        <v>154613</v>
      </c>
      <c r="E9" s="137">
        <v>141526</v>
      </c>
      <c r="F9" s="137">
        <v>157396</v>
      </c>
      <c r="G9" s="137">
        <v>192243</v>
      </c>
      <c r="H9" s="137">
        <v>175441</v>
      </c>
      <c r="I9" s="137">
        <v>180956</v>
      </c>
      <c r="J9" s="137">
        <v>166943</v>
      </c>
      <c r="K9" s="137">
        <v>167796</v>
      </c>
      <c r="L9" s="137">
        <v>152945</v>
      </c>
      <c r="M9" s="137">
        <v>161133</v>
      </c>
      <c r="N9" s="137">
        <v>160711</v>
      </c>
      <c r="O9" s="137">
        <v>173310</v>
      </c>
      <c r="P9" s="134">
        <v>1985013</v>
      </c>
      <c r="Q9" s="132"/>
    </row>
    <row r="10" spans="1:17" ht="22.5" customHeight="1" x14ac:dyDescent="0.15">
      <c r="A10" s="198" t="s">
        <v>31</v>
      </c>
      <c r="B10" s="198"/>
      <c r="C10" s="198"/>
      <c r="D10" s="135">
        <v>207724</v>
      </c>
      <c r="E10" s="135">
        <v>132900</v>
      </c>
      <c r="F10" s="135">
        <v>196885</v>
      </c>
      <c r="G10" s="135">
        <v>214196</v>
      </c>
      <c r="H10" s="135">
        <v>190579</v>
      </c>
      <c r="I10" s="135">
        <v>186709</v>
      </c>
      <c r="J10" s="135">
        <v>189154</v>
      </c>
      <c r="K10" s="135">
        <v>178092</v>
      </c>
      <c r="L10" s="135">
        <v>193001</v>
      </c>
      <c r="M10" s="135">
        <v>194707</v>
      </c>
      <c r="N10" s="135">
        <v>198964</v>
      </c>
      <c r="O10" s="135">
        <v>191831</v>
      </c>
      <c r="P10" s="134">
        <v>2274742</v>
      </c>
      <c r="Q10" s="132"/>
    </row>
    <row r="11" spans="1:17" ht="22.5" customHeight="1" x14ac:dyDescent="0.15">
      <c r="A11" s="198" t="s">
        <v>88</v>
      </c>
      <c r="B11" s="198"/>
      <c r="C11" s="198"/>
      <c r="D11" s="136">
        <v>33065</v>
      </c>
      <c r="E11" s="136">
        <v>44765</v>
      </c>
      <c r="F11" s="136">
        <v>48660</v>
      </c>
      <c r="G11" s="136">
        <v>32417</v>
      </c>
      <c r="H11" s="136">
        <v>25548</v>
      </c>
      <c r="I11" s="136">
        <v>32235</v>
      </c>
      <c r="J11" s="136">
        <v>35568</v>
      </c>
      <c r="K11" s="136">
        <v>33291</v>
      </c>
      <c r="L11" s="136">
        <v>47395</v>
      </c>
      <c r="M11" s="136">
        <v>53879</v>
      </c>
      <c r="N11" s="136">
        <v>49201</v>
      </c>
      <c r="O11" s="136">
        <v>50800</v>
      </c>
      <c r="P11" s="134">
        <v>486824</v>
      </c>
      <c r="Q11" s="132"/>
    </row>
    <row r="12" spans="1:17" ht="22.5" customHeight="1" x14ac:dyDescent="0.15">
      <c r="A12" s="198" t="s">
        <v>37</v>
      </c>
      <c r="B12" s="198"/>
      <c r="C12" s="198"/>
      <c r="D12" s="137">
        <v>22329</v>
      </c>
      <c r="E12" s="137">
        <v>31544</v>
      </c>
      <c r="F12" s="137">
        <v>34481</v>
      </c>
      <c r="G12" s="137">
        <v>19808</v>
      </c>
      <c r="H12" s="137">
        <v>16472</v>
      </c>
      <c r="I12" s="137">
        <v>20771</v>
      </c>
      <c r="J12" s="137">
        <v>22954</v>
      </c>
      <c r="K12" s="137">
        <v>21188</v>
      </c>
      <c r="L12" s="137">
        <v>32980</v>
      </c>
      <c r="M12" s="137">
        <v>39470</v>
      </c>
      <c r="N12" s="137">
        <v>36029</v>
      </c>
      <c r="O12" s="137">
        <v>35523</v>
      </c>
      <c r="P12" s="134">
        <v>333549</v>
      </c>
      <c r="Q12" s="132"/>
    </row>
    <row r="13" spans="1:17" ht="22.5" customHeight="1" x14ac:dyDescent="0.15">
      <c r="A13" s="198" t="s">
        <v>38</v>
      </c>
      <c r="B13" s="198"/>
      <c r="C13" s="198"/>
      <c r="D13" s="135">
        <v>10736</v>
      </c>
      <c r="E13" s="135">
        <v>13221</v>
      </c>
      <c r="F13" s="135">
        <v>14179</v>
      </c>
      <c r="G13" s="135">
        <v>12609</v>
      </c>
      <c r="H13" s="135">
        <v>9076</v>
      </c>
      <c r="I13" s="135">
        <v>11464</v>
      </c>
      <c r="J13" s="135">
        <v>12614</v>
      </c>
      <c r="K13" s="135">
        <v>12103</v>
      </c>
      <c r="L13" s="135">
        <v>14415</v>
      </c>
      <c r="M13" s="135">
        <v>14409</v>
      </c>
      <c r="N13" s="135">
        <v>13172</v>
      </c>
      <c r="O13" s="135">
        <v>15277</v>
      </c>
      <c r="P13" s="134">
        <v>153275</v>
      </c>
      <c r="Q13" s="132"/>
    </row>
    <row r="14" spans="1:17" ht="22.5" customHeight="1" x14ac:dyDescent="0.15">
      <c r="A14" s="197" t="s">
        <v>15</v>
      </c>
      <c r="B14" s="197" t="s">
        <v>30</v>
      </c>
      <c r="C14" s="77" t="s">
        <v>0</v>
      </c>
      <c r="D14" s="136">
        <v>59945</v>
      </c>
      <c r="E14" s="136">
        <v>77413</v>
      </c>
      <c r="F14" s="136">
        <v>82660</v>
      </c>
      <c r="G14" s="136">
        <v>77893</v>
      </c>
      <c r="H14" s="136">
        <v>59823</v>
      </c>
      <c r="I14" s="136">
        <v>65302</v>
      </c>
      <c r="J14" s="136">
        <v>67139</v>
      </c>
      <c r="K14" s="136">
        <v>71202</v>
      </c>
      <c r="L14" s="136">
        <v>69961</v>
      </c>
      <c r="M14" s="136">
        <v>81026</v>
      </c>
      <c r="N14" s="136">
        <v>76367</v>
      </c>
      <c r="O14" s="136">
        <v>85501</v>
      </c>
      <c r="P14" s="134">
        <v>874232</v>
      </c>
      <c r="Q14" s="132"/>
    </row>
    <row r="15" spans="1:17" ht="22.5" customHeight="1" x14ac:dyDescent="0.15">
      <c r="A15" s="197"/>
      <c r="B15" s="197"/>
      <c r="C15" s="77" t="s">
        <v>42</v>
      </c>
      <c r="D15" s="135">
        <v>94668</v>
      </c>
      <c r="E15" s="135">
        <v>64113</v>
      </c>
      <c r="F15" s="135">
        <v>74736</v>
      </c>
      <c r="G15" s="135">
        <v>114350</v>
      </c>
      <c r="H15" s="135">
        <v>115618</v>
      </c>
      <c r="I15" s="135">
        <v>115654</v>
      </c>
      <c r="J15" s="135">
        <v>99804</v>
      </c>
      <c r="K15" s="135">
        <v>96594</v>
      </c>
      <c r="L15" s="135">
        <v>82984</v>
      </c>
      <c r="M15" s="135">
        <v>80107</v>
      </c>
      <c r="N15" s="135">
        <v>84344</v>
      </c>
      <c r="O15" s="135">
        <v>87809</v>
      </c>
      <c r="P15" s="134">
        <v>1110781</v>
      </c>
      <c r="Q15" s="132"/>
    </row>
    <row r="16" spans="1:17" ht="22.5" customHeight="1" x14ac:dyDescent="0.15">
      <c r="A16" s="197"/>
      <c r="B16" s="197" t="s">
        <v>31</v>
      </c>
      <c r="C16" s="77" t="s">
        <v>0</v>
      </c>
      <c r="D16" s="136">
        <v>207055</v>
      </c>
      <c r="E16" s="136">
        <v>131643</v>
      </c>
      <c r="F16" s="136">
        <v>194836</v>
      </c>
      <c r="G16" s="136">
        <v>213042</v>
      </c>
      <c r="H16" s="136">
        <v>189558</v>
      </c>
      <c r="I16" s="136">
        <v>186291</v>
      </c>
      <c r="J16" s="136">
        <v>188718</v>
      </c>
      <c r="K16" s="136">
        <v>177360</v>
      </c>
      <c r="L16" s="136">
        <v>191018</v>
      </c>
      <c r="M16" s="136">
        <v>192232</v>
      </c>
      <c r="N16" s="136">
        <v>196636</v>
      </c>
      <c r="O16" s="136">
        <v>190063</v>
      </c>
      <c r="P16" s="134">
        <v>2258452</v>
      </c>
      <c r="Q16" s="132"/>
    </row>
    <row r="17" spans="1:17" ht="22.5" customHeight="1" x14ac:dyDescent="0.15">
      <c r="A17" s="197"/>
      <c r="B17" s="197"/>
      <c r="C17" s="77" t="s">
        <v>42</v>
      </c>
      <c r="D17" s="135">
        <v>669</v>
      </c>
      <c r="E17" s="135">
        <v>1257</v>
      </c>
      <c r="F17" s="135">
        <v>2049</v>
      </c>
      <c r="G17" s="135">
        <v>1154</v>
      </c>
      <c r="H17" s="135">
        <v>1021</v>
      </c>
      <c r="I17" s="135">
        <v>418</v>
      </c>
      <c r="J17" s="135">
        <v>436</v>
      </c>
      <c r="K17" s="135">
        <v>732</v>
      </c>
      <c r="L17" s="135">
        <v>1983</v>
      </c>
      <c r="M17" s="135">
        <v>2475</v>
      </c>
      <c r="N17" s="135">
        <v>2328</v>
      </c>
      <c r="O17" s="135">
        <v>1768</v>
      </c>
      <c r="P17" s="134">
        <v>16290</v>
      </c>
      <c r="Q17" s="132"/>
    </row>
    <row r="18" spans="1:17" ht="22.5" customHeight="1" x14ac:dyDescent="0.15">
      <c r="A18" s="197" t="s">
        <v>16</v>
      </c>
      <c r="B18" s="197" t="s">
        <v>37</v>
      </c>
      <c r="C18" s="77" t="s">
        <v>0</v>
      </c>
      <c r="D18" s="136">
        <v>10711</v>
      </c>
      <c r="E18" s="136">
        <v>12385</v>
      </c>
      <c r="F18" s="136">
        <v>13028</v>
      </c>
      <c r="G18" s="136">
        <v>11465</v>
      </c>
      <c r="H18" s="136">
        <v>10412</v>
      </c>
      <c r="I18" s="136">
        <v>11741</v>
      </c>
      <c r="J18" s="136">
        <v>12183</v>
      </c>
      <c r="K18" s="136">
        <v>10060</v>
      </c>
      <c r="L18" s="136">
        <v>10477</v>
      </c>
      <c r="M18" s="136">
        <v>12334</v>
      </c>
      <c r="N18" s="136">
        <v>11399</v>
      </c>
      <c r="O18" s="136">
        <v>11465</v>
      </c>
      <c r="P18" s="134">
        <v>137660</v>
      </c>
      <c r="Q18" s="132"/>
    </row>
    <row r="19" spans="1:17" ht="22.5" customHeight="1" x14ac:dyDescent="0.15">
      <c r="A19" s="197"/>
      <c r="B19" s="197"/>
      <c r="C19" s="77" t="s">
        <v>42</v>
      </c>
      <c r="D19" s="135">
        <v>11618</v>
      </c>
      <c r="E19" s="135">
        <v>19159</v>
      </c>
      <c r="F19" s="135">
        <v>21453</v>
      </c>
      <c r="G19" s="135">
        <v>8343</v>
      </c>
      <c r="H19" s="135">
        <v>6060</v>
      </c>
      <c r="I19" s="135">
        <v>9030</v>
      </c>
      <c r="J19" s="135">
        <v>10771</v>
      </c>
      <c r="K19" s="135">
        <v>11128</v>
      </c>
      <c r="L19" s="135">
        <v>22503</v>
      </c>
      <c r="M19" s="135">
        <v>27136</v>
      </c>
      <c r="N19" s="135">
        <v>24630</v>
      </c>
      <c r="O19" s="135">
        <v>24058</v>
      </c>
      <c r="P19" s="134">
        <v>195889</v>
      </c>
      <c r="Q19" s="132"/>
    </row>
    <row r="20" spans="1:17" ht="22.5" customHeight="1" x14ac:dyDescent="0.15">
      <c r="A20" s="197"/>
      <c r="B20" s="197" t="s">
        <v>38</v>
      </c>
      <c r="C20" s="77" t="s">
        <v>0</v>
      </c>
      <c r="D20" s="136">
        <v>9262</v>
      </c>
      <c r="E20" s="136">
        <v>10874</v>
      </c>
      <c r="F20" s="136">
        <v>12577</v>
      </c>
      <c r="G20" s="136">
        <v>10842</v>
      </c>
      <c r="H20" s="136">
        <v>7516</v>
      </c>
      <c r="I20" s="136">
        <v>9627</v>
      </c>
      <c r="J20" s="136">
        <v>10709</v>
      </c>
      <c r="K20" s="136">
        <v>10341</v>
      </c>
      <c r="L20" s="136">
        <v>12333</v>
      </c>
      <c r="M20" s="136">
        <v>12938</v>
      </c>
      <c r="N20" s="136">
        <v>11311</v>
      </c>
      <c r="O20" s="136">
        <v>13396</v>
      </c>
      <c r="P20" s="134">
        <v>131726</v>
      </c>
      <c r="Q20" s="132"/>
    </row>
    <row r="21" spans="1:17" ht="22.5" customHeight="1" x14ac:dyDescent="0.15">
      <c r="A21" s="197"/>
      <c r="B21" s="197"/>
      <c r="C21" s="77" t="s">
        <v>42</v>
      </c>
      <c r="D21" s="135">
        <v>1474</v>
      </c>
      <c r="E21" s="135">
        <v>2347</v>
      </c>
      <c r="F21" s="135">
        <v>1602</v>
      </c>
      <c r="G21" s="135">
        <v>1767</v>
      </c>
      <c r="H21" s="135">
        <v>1560</v>
      </c>
      <c r="I21" s="135">
        <v>1837</v>
      </c>
      <c r="J21" s="135">
        <v>1905</v>
      </c>
      <c r="K21" s="135">
        <v>1762</v>
      </c>
      <c r="L21" s="135">
        <v>2082</v>
      </c>
      <c r="M21" s="135">
        <v>1471</v>
      </c>
      <c r="N21" s="135">
        <v>1861</v>
      </c>
      <c r="O21" s="135">
        <v>1881</v>
      </c>
      <c r="P21" s="134">
        <v>21549</v>
      </c>
      <c r="Q21" s="132"/>
    </row>
    <row r="22" spans="1:17" x14ac:dyDescent="0.1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Q22" s="132"/>
    </row>
    <row r="23" spans="1:17" x14ac:dyDescent="0.15">
      <c r="A23" s="132"/>
      <c r="B23" s="132"/>
      <c r="C23" s="132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2"/>
    </row>
    <row r="24" spans="1:17" x14ac:dyDescent="0.15">
      <c r="A24" s="132"/>
      <c r="B24" s="132"/>
      <c r="C24" s="132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2"/>
    </row>
    <row r="25" spans="1:17" x14ac:dyDescent="0.1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Q25" s="132"/>
    </row>
    <row r="26" spans="1:17" x14ac:dyDescent="0.15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Q26" s="132"/>
    </row>
  </sheetData>
  <mergeCells count="15">
    <mergeCell ref="A10:C10"/>
    <mergeCell ref="A3:B5"/>
    <mergeCell ref="A6:C6"/>
    <mergeCell ref="A7:C7"/>
    <mergeCell ref="A8:C8"/>
    <mergeCell ref="A9:C9"/>
    <mergeCell ref="A18:A21"/>
    <mergeCell ref="B18:B19"/>
    <mergeCell ref="B20:B21"/>
    <mergeCell ref="A11:C11"/>
    <mergeCell ref="A12:C12"/>
    <mergeCell ref="A13:C13"/>
    <mergeCell ref="A14:A17"/>
    <mergeCell ref="B14:B15"/>
    <mergeCell ref="B16:B17"/>
  </mergeCells>
  <phoneticPr fontId="10"/>
  <pageMargins left="0.78740157480314965" right="0" top="0.78740157480314965" bottom="0.39370078740157483" header="0.39370078740157483" footer="0.19685039370078741"/>
  <pageSetup paperSize="9" scale="85" firstPageNumber="35" orientation="portrait" useFirstPageNumber="1" r:id="rId1"/>
  <headerFooter differentFirst="1" scaleWithDoc="0" alignWithMargins="0">
    <oddHeader>&amp;L&amp;"ＭＳ Ｐゴシック,太字"&amp;16 3 月別コンテナ個数表</oddHeader>
    <firstHeader>&amp;L&amp;"ＭＳ Ｐゴシック,太字"&amp;16 3 月別コンテナ個数表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Ⅰ１①</vt:lpstr>
      <vt:lpstr>Ⅰ１②</vt:lpstr>
      <vt:lpstr>Ⅰ１③</vt:lpstr>
      <vt:lpstr>Ⅰ１④</vt:lpstr>
      <vt:lpstr>Ⅰ１⑤</vt:lpstr>
      <vt:lpstr>Ⅰ1⑥</vt:lpstr>
      <vt:lpstr>Ⅰ1⑦</vt:lpstr>
      <vt:lpstr>Ⅰ2</vt:lpstr>
      <vt:lpstr>Ⅲ18月別コンテナ個数表</vt:lpstr>
      <vt:lpstr>Ⅰ１③!Print_Area</vt:lpstr>
      <vt:lpstr>Ⅰ１④!Print_Area</vt:lpstr>
      <vt:lpstr>Ⅰ1⑥!Print_Area</vt:lpstr>
      <vt:lpstr>Ⅰ1⑦!Print_Area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2020-08-07T07:13:48Z</dcterms:created>
  <dcterms:modified xsi:type="dcterms:W3CDTF">2021-11-12T05:17:21Z</dcterms:modified>
</cp:coreProperties>
</file>