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0.227.45.9\建設課\7_建設課共有\30 ★七島建設業協同組合・意見交換会等（R3.8～）\労働者確保\R7資料\HP掲載\"/>
    </mc:Choice>
  </mc:AlternateContent>
  <xr:revisionPtr revIDLastSave="0" documentId="13_ncr:1_{4C4558BD-200A-4BAD-B553-C27FFF05D48A}" xr6:coauthVersionLast="47" xr6:coauthVersionMax="47" xr10:uidLastSave="{00000000-0000-0000-0000-000000000000}"/>
  <bookViews>
    <workbookView xWindow="-120" yWindow="-120" windowWidth="29040" windowHeight="15720" tabRatio="741" xr2:uid="{00000000-000D-0000-FFFF-FFFF00000000}"/>
  </bookViews>
  <sheets>
    <sheet name="様式①（借上）" sheetId="19" r:id="rId1"/>
    <sheet name="様式②（宿泊）" sheetId="20" r:id="rId2"/>
    <sheet name="様式③（労働者送迎）" sheetId="29" r:id="rId3"/>
    <sheet name="様式④(募集及び解散)" sheetId="22" r:id="rId4"/>
    <sheet name="様式⑤（食費）" sheetId="24" r:id="rId5"/>
  </sheets>
  <definedNames>
    <definedName name="_xlnm.Print_Area" localSheetId="0">'様式①（借上）'!$A$1:$G$117</definedName>
    <definedName name="_xlnm.Print_Area" localSheetId="1">'様式②（宿泊）'!$A$1:$I$121</definedName>
    <definedName name="_xlnm.Print_Area" localSheetId="2">'様式③（労働者送迎）'!$A$1:$F$81</definedName>
    <definedName name="_xlnm.Print_Area" localSheetId="3">'様式④(募集及び解散)'!$A$1:$G$90</definedName>
    <definedName name="_xlnm.Print_Area" localSheetId="4">'様式⑤（食費）'!$A$1:$E$33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0" l="1"/>
  <c r="H27" i="20"/>
  <c r="G27" i="20"/>
  <c r="E27" i="20"/>
  <c r="G24" i="20"/>
  <c r="H24" i="20" s="1"/>
  <c r="G25" i="20"/>
  <c r="H25" i="20" s="1"/>
  <c r="G26" i="20"/>
  <c r="H26" i="20" s="1"/>
  <c r="E23" i="20"/>
  <c r="G23" i="20" s="1"/>
  <c r="H23" i="20" s="1"/>
  <c r="E24" i="20"/>
  <c r="E25" i="20"/>
  <c r="E26" i="20"/>
  <c r="E22" i="20"/>
  <c r="G22" i="20" s="1"/>
  <c r="H22" i="20" s="1"/>
  <c r="F30" i="22"/>
  <c r="F29" i="22"/>
  <c r="F28" i="22"/>
  <c r="F6" i="19"/>
  <c r="F42" i="19" s="1"/>
  <c r="M106" i="22" l="1"/>
  <c r="F24" i="22"/>
  <c r="F23" i="22"/>
  <c r="F22" i="22"/>
  <c r="F20" i="22"/>
  <c r="F19" i="22"/>
  <c r="F18" i="22"/>
  <c r="F20" i="29"/>
  <c r="F13" i="29"/>
  <c r="E16" i="29"/>
  <c r="Y161" i="20"/>
  <c r="E7" i="20"/>
  <c r="G7" i="20" s="1"/>
  <c r="E8" i="20"/>
  <c r="G8" i="20" s="1"/>
  <c r="E9" i="20"/>
  <c r="G9" i="20" s="1"/>
  <c r="E10" i="20"/>
  <c r="G10" i="20" s="1"/>
  <c r="E11" i="20"/>
  <c r="G11" i="20" s="1"/>
  <c r="E12" i="20"/>
  <c r="G12" i="20" s="1"/>
  <c r="E13" i="20"/>
  <c r="G13" i="20" s="1"/>
  <c r="E6" i="20"/>
  <c r="G6" i="20" s="1"/>
  <c r="F39" i="22" l="1"/>
  <c r="O39" i="29"/>
  <c r="F23" i="29"/>
  <c r="F16" i="29"/>
  <c r="F9" i="29"/>
  <c r="F28" i="29" l="1"/>
  <c r="P39" i="29"/>
  <c r="Q39" i="29" s="1"/>
  <c r="W165" i="20" l="1"/>
  <c r="Y163" i="20"/>
  <c r="Y162" i="20"/>
  <c r="H13" i="20"/>
  <c r="H12" i="20"/>
  <c r="H11" i="20"/>
  <c r="H10" i="20"/>
  <c r="Y165" i="20" l="1"/>
  <c r="E32" i="24" l="1"/>
  <c r="F46" i="19"/>
  <c r="F49" i="19" s="1"/>
  <c r="H6" i="20"/>
  <c r="H7" i="20"/>
  <c r="H8" i="20"/>
  <c r="H9" i="20"/>
  <c r="C47" i="20"/>
  <c r="H14" i="20" l="1"/>
  <c r="H47" i="20" s="1"/>
</calcChain>
</file>

<file path=xl/sharedStrings.xml><?xml version="1.0" encoding="utf-8"?>
<sst xmlns="http://schemas.openxmlformats.org/spreadsheetml/2006/main" count="216" uniqueCount="148">
  <si>
    <t>工種</t>
    <rPh sb="0" eb="1">
      <t>コウ</t>
    </rPh>
    <rPh sb="1" eb="2">
      <t>シュ</t>
    </rPh>
    <phoneticPr fontId="1"/>
  </si>
  <si>
    <t>宿泊日</t>
    <rPh sb="0" eb="2">
      <t>シュクハク</t>
    </rPh>
    <rPh sb="2" eb="3">
      <t>ビ</t>
    </rPh>
    <phoneticPr fontId="1"/>
  </si>
  <si>
    <t>宿泊人数（①）</t>
    <rPh sb="0" eb="2">
      <t>シュクハク</t>
    </rPh>
    <rPh sb="2" eb="4">
      <t>ニンズウ</t>
    </rPh>
    <phoneticPr fontId="1"/>
  </si>
  <si>
    <t>その他経費</t>
    <rPh sb="2" eb="3">
      <t>タ</t>
    </rPh>
    <rPh sb="3" eb="5">
      <t>ケイヒ</t>
    </rPh>
    <phoneticPr fontId="1"/>
  </si>
  <si>
    <t>賃貸料</t>
    <rPh sb="0" eb="2">
      <t>チンタイ</t>
    </rPh>
    <rPh sb="2" eb="3">
      <t>リョウ</t>
    </rPh>
    <phoneticPr fontId="1"/>
  </si>
  <si>
    <t>賃貸料小計</t>
    <rPh sb="0" eb="2">
      <t>チンタイ</t>
    </rPh>
    <rPh sb="2" eb="3">
      <t>リョウ</t>
    </rPh>
    <rPh sb="3" eb="5">
      <t>ショウケイ</t>
    </rPh>
    <phoneticPr fontId="1"/>
  </si>
  <si>
    <t>礼金</t>
    <rPh sb="0" eb="2">
      <t>レイキン</t>
    </rPh>
    <phoneticPr fontId="1"/>
  </si>
  <si>
    <t>その他経費小計</t>
    <rPh sb="2" eb="3">
      <t>タ</t>
    </rPh>
    <rPh sb="3" eb="5">
      <t>ケイヒ</t>
    </rPh>
    <rPh sb="5" eb="7">
      <t>ショウケイ</t>
    </rPh>
    <phoneticPr fontId="1"/>
  </si>
  <si>
    <t>借上費合計</t>
    <phoneticPr fontId="1"/>
  </si>
  <si>
    <t>～</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</si>
  <si>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</si>
  <si>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</si>
  <si>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</si>
  <si>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宿泊費集計表</t>
    <rPh sb="0" eb="2">
      <t>シュクハク</t>
    </rPh>
    <rPh sb="2" eb="3">
      <t>ヒ</t>
    </rPh>
    <rPh sb="3" eb="5">
      <t>シュウケイ</t>
    </rPh>
    <rPh sb="5" eb="6">
      <t>ヒョウ</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</si>
  <si>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</si>
  <si>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</si>
  <si>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</si>
  <si>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</si>
  <si>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</si>
  <si>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その他諸費用</t>
    <rPh sb="2" eb="3">
      <t>タ</t>
    </rPh>
    <rPh sb="3" eb="4">
      <t>ショ</t>
    </rPh>
    <rPh sb="4" eb="6">
      <t>ヒヨウ</t>
    </rPh>
    <phoneticPr fontId="1"/>
  </si>
  <si>
    <t>合計</t>
    <rPh sb="0" eb="2">
      <t>ゴウケイ</t>
    </rPh>
    <phoneticPr fontId="1"/>
  </si>
  <si>
    <t>支給対象者</t>
    <rPh sb="0" eb="2">
      <t>シキュウ</t>
    </rPh>
    <rPh sb="2" eb="4">
      <t>タイショウ</t>
    </rPh>
    <rPh sb="4" eb="5">
      <t>シャ</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</si>
  <si>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</si>
  <si>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</si>
  <si>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</si>
  <si>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</si>
  <si>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</si>
  <si>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</si>
  <si>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</si>
  <si>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</si>
  <si>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円（1ヶ月）</t>
    <rPh sb="0" eb="1">
      <t>エン</t>
    </rPh>
    <rPh sb="4" eb="5">
      <t>ゲツ</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</si>
  <si>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</si>
  <si>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</si>
  <si>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</si>
  <si>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</si>
  <si>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</si>
  <si>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</si>
  <si>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　印</t>
    <rPh sb="5" eb="6">
      <t>イン</t>
    </rPh>
    <phoneticPr fontId="1"/>
  </si>
  <si>
    <t>３ヶ月</t>
    <rPh sb="2" eb="3">
      <t>ゲツ</t>
    </rPh>
    <phoneticPr fontId="1"/>
  </si>
  <si>
    <t>　賃貸アパート</t>
    <rPh sb="1" eb="3">
      <t>チンタイ</t>
    </rPh>
    <phoneticPr fontId="1"/>
  </si>
  <si>
    <t>賃借料</t>
    <rPh sb="0" eb="3">
      <t>チンシャクリョウ</t>
    </rPh>
    <phoneticPr fontId="1"/>
  </si>
  <si>
    <t>株式会社〇○建設　印</t>
    <rPh sb="0" eb="2">
      <t>カブシキ</t>
    </rPh>
    <rPh sb="2" eb="4">
      <t>カイシャ</t>
    </rPh>
    <rPh sb="6" eb="8">
      <t>ケンセツ</t>
    </rPh>
    <rPh sb="9" eb="10">
      <t>イン</t>
    </rPh>
    <phoneticPr fontId="1"/>
  </si>
  <si>
    <t>　　　　○○建設　様</t>
    <rPh sb="6" eb="8">
      <t>ケンセツ</t>
    </rPh>
    <rPh sb="9" eb="10">
      <t>サマ</t>
    </rPh>
    <phoneticPr fontId="1"/>
  </si>
  <si>
    <t>□□旅館　印</t>
    <rPh sb="2" eb="4">
      <t>リョカン</t>
    </rPh>
    <rPh sb="5" eb="6">
      <t>イン</t>
    </rPh>
    <phoneticPr fontId="1"/>
  </si>
  <si>
    <t>□□旅館　領収書の内訳</t>
    <rPh sb="2" eb="4">
      <t>リョカン</t>
    </rPh>
    <rPh sb="5" eb="8">
      <t>リョウシュウショ</t>
    </rPh>
    <rPh sb="9" eb="11">
      <t>ウチワケ</t>
    </rPh>
    <phoneticPr fontId="1"/>
  </si>
  <si>
    <t>宿泊者名</t>
    <rPh sb="0" eb="3">
      <t>シュクハクシャ</t>
    </rPh>
    <rPh sb="3" eb="4">
      <t>メイ</t>
    </rPh>
    <phoneticPr fontId="1"/>
  </si>
  <si>
    <t>Ａさん</t>
    <phoneticPr fontId="1"/>
  </si>
  <si>
    <t>Ｂさん</t>
    <phoneticPr fontId="1"/>
  </si>
  <si>
    <t>Ｃさん</t>
    <phoneticPr fontId="1"/>
  </si>
  <si>
    <t>宿泊日数</t>
    <rPh sb="0" eb="2">
      <t>シュクハク</t>
    </rPh>
    <rPh sb="2" eb="3">
      <t>ヒ</t>
    </rPh>
    <phoneticPr fontId="1"/>
  </si>
  <si>
    <t>1日当り宿泊費（税込）</t>
    <rPh sb="1" eb="2">
      <t>ニチ</t>
    </rPh>
    <rPh sb="2" eb="3">
      <t>ア</t>
    </rPh>
    <rPh sb="4" eb="7">
      <t>シュクハクヒ</t>
    </rPh>
    <rPh sb="8" eb="10">
      <t>ゼイコミ</t>
    </rPh>
    <phoneticPr fontId="1"/>
  </si>
  <si>
    <t>宿泊費合計</t>
    <rPh sb="0" eb="3">
      <t>シュクハクヒ</t>
    </rPh>
    <rPh sb="3" eb="5">
      <t>ゴウケイ</t>
    </rPh>
    <phoneticPr fontId="1"/>
  </si>
  <si>
    <t>合計</t>
    <rPh sb="0" eb="2">
      <t>ゴウケイ</t>
    </rPh>
    <phoneticPr fontId="1"/>
  </si>
  <si>
    <t>　　宿泊日</t>
    <rPh sb="2" eb="5">
      <t>シュクハクビ</t>
    </rPh>
    <phoneticPr fontId="1"/>
  </si>
  <si>
    <t>Ｇさん</t>
    <phoneticPr fontId="1"/>
  </si>
  <si>
    <t>赴任手当</t>
    <rPh sb="0" eb="2">
      <t>フニン</t>
    </rPh>
    <rPh sb="2" eb="4">
      <t>テアテ</t>
    </rPh>
    <phoneticPr fontId="1"/>
  </si>
  <si>
    <t>Ｅさん</t>
    <phoneticPr fontId="1"/>
  </si>
  <si>
    <t>Ｆさん</t>
    <phoneticPr fontId="1"/>
  </si>
  <si>
    <t>備考</t>
    <rPh sb="0" eb="2">
      <t>ビコウ</t>
    </rPh>
    <phoneticPr fontId="1"/>
  </si>
  <si>
    <t>移動日</t>
    <rPh sb="0" eb="2">
      <t>イドウ</t>
    </rPh>
    <rPh sb="2" eb="3">
      <t>ビ</t>
    </rPh>
    <phoneticPr fontId="1"/>
  </si>
  <si>
    <t>旅費計算書</t>
    <rPh sb="0" eb="2">
      <t>リョヒ</t>
    </rPh>
    <rPh sb="2" eb="5">
      <t>ケイサンショ</t>
    </rPh>
    <phoneticPr fontId="1"/>
  </si>
  <si>
    <t>出張日</t>
    <rPh sb="0" eb="2">
      <t>シュッチョウ</t>
    </rPh>
    <rPh sb="2" eb="3">
      <t>ヒ</t>
    </rPh>
    <phoneticPr fontId="1"/>
  </si>
  <si>
    <t>出張先</t>
    <rPh sb="0" eb="2">
      <t>シュッチョウ</t>
    </rPh>
    <rPh sb="2" eb="3">
      <t>サキ</t>
    </rPh>
    <phoneticPr fontId="1"/>
  </si>
  <si>
    <t>用務</t>
    <rPh sb="0" eb="2">
      <t>ヨウム</t>
    </rPh>
    <phoneticPr fontId="1"/>
  </si>
  <si>
    <t>航空券</t>
    <rPh sb="0" eb="3">
      <t>コウクウケン</t>
    </rPh>
    <phoneticPr fontId="1"/>
  </si>
  <si>
    <t>鉄道</t>
    <rPh sb="0" eb="2">
      <t>テツドウ</t>
    </rPh>
    <phoneticPr fontId="1"/>
  </si>
  <si>
    <t>日当</t>
    <rPh sb="0" eb="2">
      <t>ニットウ</t>
    </rPh>
    <phoneticPr fontId="1"/>
  </si>
  <si>
    <t>宿泊料</t>
    <rPh sb="0" eb="3">
      <t>シュクハクリョウ</t>
    </rPh>
    <phoneticPr fontId="1"/>
  </si>
  <si>
    <t>概算前払金</t>
    <rPh sb="0" eb="2">
      <t>ガイサン</t>
    </rPh>
    <rPh sb="2" eb="3">
      <t>マエ</t>
    </rPh>
    <rPh sb="3" eb="4">
      <t>ハラ</t>
    </rPh>
    <rPh sb="4" eb="5">
      <t>キン</t>
    </rPh>
    <phoneticPr fontId="1"/>
  </si>
  <si>
    <t>差引支払額</t>
    <rPh sb="0" eb="2">
      <t>サシヒキ</t>
    </rPh>
    <rPh sb="2" eb="4">
      <t>シハライ</t>
    </rPh>
    <rPh sb="4" eb="5">
      <t>ガク</t>
    </rPh>
    <phoneticPr fontId="1"/>
  </si>
  <si>
    <t>交通費</t>
    <rPh sb="0" eb="3">
      <t>コウツウヒ</t>
    </rPh>
    <phoneticPr fontId="1"/>
  </si>
  <si>
    <t>合　計</t>
    <rPh sb="0" eb="1">
      <t>ア</t>
    </rPh>
    <rPh sb="2" eb="3">
      <t>ケイ</t>
    </rPh>
    <phoneticPr fontId="1"/>
  </si>
  <si>
    <t>旅費受領者</t>
    <rPh sb="0" eb="2">
      <t>リョヒ</t>
    </rPh>
    <rPh sb="2" eb="5">
      <t>ジュリョウシャ</t>
    </rPh>
    <phoneticPr fontId="1"/>
  </si>
  <si>
    <t>旅費受領日</t>
    <rPh sb="0" eb="2">
      <t>リョヒ</t>
    </rPh>
    <rPh sb="2" eb="5">
      <t>ジュリョウビ</t>
    </rPh>
    <phoneticPr fontId="1"/>
  </si>
  <si>
    <t>　Ｅさん</t>
    <phoneticPr fontId="1"/>
  </si>
  <si>
    <t>〇○工事</t>
    <rPh sb="2" eb="4">
      <t>コウジ</t>
    </rPh>
    <phoneticPr fontId="1"/>
  </si>
  <si>
    <t>〇○工事現場からの帰省</t>
    <rPh sb="2" eb="4">
      <t>コウジ</t>
    </rPh>
    <rPh sb="4" eb="6">
      <t>ゲンバ</t>
    </rPh>
    <rPh sb="9" eb="11">
      <t>キセイ</t>
    </rPh>
    <phoneticPr fontId="1"/>
  </si>
  <si>
    <t>赴任旅費</t>
    <rPh sb="0" eb="2">
      <t>フニン</t>
    </rPh>
    <rPh sb="2" eb="4">
      <t>リョヒ</t>
    </rPh>
    <phoneticPr fontId="1"/>
  </si>
  <si>
    <t>赴任手当計算書</t>
    <rPh sb="0" eb="2">
      <t>フニン</t>
    </rPh>
    <rPh sb="2" eb="4">
      <t>テアテ</t>
    </rPh>
    <rPh sb="4" eb="7">
      <t>ケイサンショ</t>
    </rPh>
    <phoneticPr fontId="1"/>
  </si>
  <si>
    <t>単価</t>
    <rPh sb="0" eb="2">
      <t>タンカ</t>
    </rPh>
    <phoneticPr fontId="1"/>
  </si>
  <si>
    <t>運転手</t>
    <rPh sb="0" eb="2">
      <t>ウンテン</t>
    </rPh>
    <rPh sb="2" eb="3">
      <t>シュ</t>
    </rPh>
    <phoneticPr fontId="1"/>
  </si>
  <si>
    <t>賃金</t>
    <rPh sb="0" eb="2">
      <t>チンギン</t>
    </rPh>
    <phoneticPr fontId="1"/>
  </si>
  <si>
    <t>運転手賃金小計</t>
    <rPh sb="0" eb="2">
      <t>ウンテン</t>
    </rPh>
    <rPh sb="2" eb="3">
      <t>シュ</t>
    </rPh>
    <rPh sb="3" eb="5">
      <t>チンギン</t>
    </rPh>
    <rPh sb="5" eb="6">
      <t>ショウ</t>
    </rPh>
    <rPh sb="6" eb="7">
      <t>ケイ</t>
    </rPh>
    <phoneticPr fontId="1"/>
  </si>
  <si>
    <t>車両損料（賃料）小計</t>
    <rPh sb="0" eb="2">
      <t>シャリョウ</t>
    </rPh>
    <rPh sb="2" eb="4">
      <t>ソンリョウ</t>
    </rPh>
    <rPh sb="5" eb="7">
      <t>チンリョウ</t>
    </rPh>
    <rPh sb="8" eb="9">
      <t>ショウ</t>
    </rPh>
    <rPh sb="9" eb="10">
      <t>ケイ</t>
    </rPh>
    <phoneticPr fontId="1"/>
  </si>
  <si>
    <t>給油日</t>
    <rPh sb="0" eb="2">
      <t>キュウユ</t>
    </rPh>
    <rPh sb="2" eb="3">
      <t>ヒ</t>
    </rPh>
    <phoneticPr fontId="1"/>
  </si>
  <si>
    <t>給油量（L)</t>
    <rPh sb="0" eb="2">
      <t>キュウユ</t>
    </rPh>
    <rPh sb="2" eb="3">
      <t>リョウ</t>
    </rPh>
    <phoneticPr fontId="1"/>
  </si>
  <si>
    <t>単価（税抜）</t>
    <rPh sb="0" eb="2">
      <t>タンカ</t>
    </rPh>
    <rPh sb="3" eb="4">
      <t>ゼイ</t>
    </rPh>
    <rPh sb="4" eb="5">
      <t>ヌ</t>
    </rPh>
    <phoneticPr fontId="1"/>
  </si>
  <si>
    <t>車両燃料小計</t>
    <rPh sb="0" eb="2">
      <t>シャリョウ</t>
    </rPh>
    <rPh sb="2" eb="4">
      <t>ネンリョウ</t>
    </rPh>
    <rPh sb="4" eb="5">
      <t>ショウ</t>
    </rPh>
    <rPh sb="5" eb="6">
      <t>ケイ</t>
    </rPh>
    <phoneticPr fontId="1"/>
  </si>
  <si>
    <t>油種</t>
    <rPh sb="0" eb="2">
      <t>ユシュ</t>
    </rPh>
    <phoneticPr fontId="1"/>
  </si>
  <si>
    <t>給油量</t>
    <rPh sb="0" eb="3">
      <t>キュウユリョウ</t>
    </rPh>
    <phoneticPr fontId="1"/>
  </si>
  <si>
    <t>小計</t>
    <rPh sb="0" eb="2">
      <t>ショウケイ</t>
    </rPh>
    <phoneticPr fontId="1"/>
  </si>
  <si>
    <t>消費税</t>
    <rPh sb="0" eb="3">
      <t>ショウヒゼイ</t>
    </rPh>
    <phoneticPr fontId="1"/>
  </si>
  <si>
    <t>レギュラー</t>
    <phoneticPr fontId="1"/>
  </si>
  <si>
    <t>○○石油××給油所</t>
    <rPh sb="2" eb="4">
      <t>セキユ</t>
    </rPh>
    <rPh sb="6" eb="9">
      <t>キュウユショ</t>
    </rPh>
    <phoneticPr fontId="1"/>
  </si>
  <si>
    <t>△△　□□</t>
    <phoneticPr fontId="1"/>
  </si>
  <si>
    <t>（給油領収証例）</t>
    <rPh sb="1" eb="3">
      <t>キュウユ</t>
    </rPh>
    <rPh sb="3" eb="6">
      <t>リョウシュウショウ</t>
    </rPh>
    <rPh sb="6" eb="7">
      <t>レイ</t>
    </rPh>
    <phoneticPr fontId="11"/>
  </si>
  <si>
    <t>賃金支給対象日</t>
    <rPh sb="0" eb="2">
      <t>チンギン</t>
    </rPh>
    <rPh sb="2" eb="4">
      <t>シキュウ</t>
    </rPh>
    <rPh sb="4" eb="6">
      <t>タイショウ</t>
    </rPh>
    <rPh sb="6" eb="7">
      <t>ビ</t>
    </rPh>
    <phoneticPr fontId="1"/>
  </si>
  <si>
    <t>労働者送迎費集計表</t>
    <rPh sb="0" eb="5">
      <t>ロウドウシャソウゲイ</t>
    </rPh>
    <rPh sb="5" eb="6">
      <t>ヒ</t>
    </rPh>
    <rPh sb="6" eb="8">
      <t>シュウケイ</t>
    </rPh>
    <rPh sb="8" eb="9">
      <t>ヒョウ</t>
    </rPh>
    <phoneticPr fontId="1"/>
  </si>
  <si>
    <t>ホテル○△</t>
    <phoneticPr fontId="1"/>
  </si>
  <si>
    <t>□□旅館</t>
    <rPh sb="2" eb="4">
      <t>リョカン</t>
    </rPh>
    <phoneticPr fontId="1"/>
  </si>
  <si>
    <t>※リースのライトバン等を使用した場合</t>
    <rPh sb="10" eb="11">
      <t>トウ</t>
    </rPh>
    <rPh sb="12" eb="14">
      <t>シヨウ</t>
    </rPh>
    <rPh sb="16" eb="18">
      <t>バアイ</t>
    </rPh>
    <phoneticPr fontId="11"/>
  </si>
  <si>
    <t>使用期間</t>
    <rPh sb="0" eb="2">
      <t>シヨウ</t>
    </rPh>
    <rPh sb="2" eb="4">
      <t>キカン</t>
    </rPh>
    <phoneticPr fontId="11"/>
  </si>
  <si>
    <t>運転手賃金</t>
    <rPh sb="0" eb="3">
      <t>ウンテンシュ</t>
    </rPh>
    <rPh sb="3" eb="5">
      <t>チンギン</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</si>
  <si>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</si>
  <si>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</si>
  <si>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参考様式①</t>
    <rPh sb="0" eb="2">
      <t>サンコウ</t>
    </rPh>
    <rPh sb="2" eb="4">
      <t>ヨウシキ</t>
    </rPh>
    <phoneticPr fontId="1"/>
  </si>
  <si>
    <t>参考様式②</t>
    <rPh sb="0" eb="2">
      <t>サンコウ</t>
    </rPh>
    <rPh sb="2" eb="4">
      <t>ヨウシキ</t>
    </rPh>
    <phoneticPr fontId="1"/>
  </si>
  <si>
    <t>参考のため、様式は問わない</t>
    <rPh sb="0" eb="2">
      <t>サンコウ</t>
    </rPh>
    <rPh sb="6" eb="8">
      <t>ヨウシキ</t>
    </rPh>
    <rPh sb="9" eb="10">
      <t>ト</t>
    </rPh>
    <phoneticPr fontId="1"/>
  </si>
  <si>
    <t>5月1,2,3･･･日、6月1,2,3･･･、</t>
    <rPh sb="1" eb="2">
      <t>ガツ</t>
    </rPh>
    <rPh sb="10" eb="11">
      <t>ニチ</t>
    </rPh>
    <rPh sb="13" eb="14">
      <t>ガツ</t>
    </rPh>
    <phoneticPr fontId="1"/>
  </si>
  <si>
    <t>宿泊費(税込)
（１泊当）</t>
    <rPh sb="0" eb="2">
      <t>シュクハク</t>
    </rPh>
    <rPh sb="2" eb="3">
      <t>ヒ</t>
    </rPh>
    <rPh sb="4" eb="6">
      <t>ゼイコ</t>
    </rPh>
    <rPh sb="10" eb="11">
      <t>パク</t>
    </rPh>
    <rPh sb="11" eb="12">
      <t>アタ</t>
    </rPh>
    <phoneticPr fontId="1"/>
  </si>
  <si>
    <t>宿泊費(税抜)
(１泊当)
（②）</t>
    <rPh sb="0" eb="3">
      <t>シュクハクヒ</t>
    </rPh>
    <rPh sb="4" eb="5">
      <t>ゼイ</t>
    </rPh>
    <rPh sb="5" eb="6">
      <t>ヌ</t>
    </rPh>
    <rPh sb="10" eb="11">
      <t>ハク</t>
    </rPh>
    <rPh sb="11" eb="12">
      <t>ア</t>
    </rPh>
    <phoneticPr fontId="1"/>
  </si>
  <si>
    <t>宿泊費(税抜)
（１泊当）</t>
    <rPh sb="0" eb="2">
      <t>シュクハク</t>
    </rPh>
    <rPh sb="2" eb="3">
      <t>ヒ</t>
    </rPh>
    <rPh sb="4" eb="5">
      <t>ゼイ</t>
    </rPh>
    <rPh sb="5" eb="6">
      <t>ヌ</t>
    </rPh>
    <rPh sb="10" eb="11">
      <t>パク</t>
    </rPh>
    <rPh sb="11" eb="12">
      <t>アタ</t>
    </rPh>
    <phoneticPr fontId="1"/>
  </si>
  <si>
    <t>宿泊費計
(税抜)
（③=①*②）</t>
    <rPh sb="0" eb="2">
      <t>シュクハク</t>
    </rPh>
    <rPh sb="2" eb="3">
      <t>ヒ</t>
    </rPh>
    <rPh sb="3" eb="4">
      <t>ケイ</t>
    </rPh>
    <rPh sb="6" eb="7">
      <t>ゼイ</t>
    </rPh>
    <rPh sb="7" eb="8">
      <t>ヌ</t>
    </rPh>
    <phoneticPr fontId="1"/>
  </si>
  <si>
    <t>参考様式③</t>
    <rPh sb="0" eb="2">
      <t>サンコウ</t>
    </rPh>
    <rPh sb="2" eb="4">
      <t>ヨウシキ</t>
    </rPh>
    <phoneticPr fontId="1"/>
  </si>
  <si>
    <t>令和6年6月1日～3日</t>
    <rPh sb="0" eb="2">
      <t>レイワ</t>
    </rPh>
    <rPh sb="3" eb="4">
      <t>ネン</t>
    </rPh>
    <rPh sb="5" eb="6">
      <t>ガツ</t>
    </rPh>
    <rPh sb="7" eb="8">
      <t>ニチ</t>
    </rPh>
    <rPh sb="10" eb="11">
      <t>ニチ</t>
    </rPh>
    <phoneticPr fontId="11"/>
  </si>
  <si>
    <t>金額(税込)</t>
    <rPh sb="0" eb="2">
      <t>キンガク</t>
    </rPh>
    <rPh sb="3" eb="5">
      <t>ゼイコ</t>
    </rPh>
    <phoneticPr fontId="1"/>
  </si>
  <si>
    <t>金額(税抜)</t>
    <rPh sb="0" eb="2">
      <t>キンガク</t>
    </rPh>
    <rPh sb="3" eb="4">
      <t>ゼイ</t>
    </rPh>
    <rPh sb="4" eb="5">
      <t>ヌ</t>
    </rPh>
    <phoneticPr fontId="1"/>
  </si>
  <si>
    <t>賃金以外の食事費集計表</t>
    <rPh sb="0" eb="2">
      <t>チンギン</t>
    </rPh>
    <rPh sb="2" eb="4">
      <t>イガイ</t>
    </rPh>
    <rPh sb="5" eb="7">
      <t>ショクジ</t>
    </rPh>
    <rPh sb="7" eb="8">
      <t>ヒ</t>
    </rPh>
    <rPh sb="8" eb="10">
      <t>シュウケイ</t>
    </rPh>
    <rPh sb="10" eb="11">
      <t>ヒョウ</t>
    </rPh>
    <phoneticPr fontId="1"/>
  </si>
  <si>
    <t>参考様式⑤</t>
    <rPh sb="0" eb="2">
      <t>サンコウ</t>
    </rPh>
    <rPh sb="2" eb="4">
      <t>ヨウシキ</t>
    </rPh>
    <phoneticPr fontId="1"/>
  </si>
  <si>
    <t>募集及び解散に要する費用集計表</t>
    <rPh sb="0" eb="2">
      <t>ボシュウ</t>
    </rPh>
    <rPh sb="2" eb="3">
      <t>オヨ</t>
    </rPh>
    <rPh sb="4" eb="6">
      <t>カイサン</t>
    </rPh>
    <rPh sb="7" eb="8">
      <t>ヨウ</t>
    </rPh>
    <rPh sb="10" eb="12">
      <t>ヒヨウ</t>
    </rPh>
    <rPh sb="12" eb="14">
      <t>シュウケイ</t>
    </rPh>
    <rPh sb="14" eb="15">
      <t>ヒョウ</t>
    </rPh>
    <phoneticPr fontId="1"/>
  </si>
  <si>
    <t>参考様式④</t>
    <rPh sb="0" eb="2">
      <t>サンコウ</t>
    </rPh>
    <rPh sb="2" eb="4">
      <t>ヨウシキ</t>
    </rPh>
    <phoneticPr fontId="1"/>
  </si>
  <si>
    <t>運賃(税込)</t>
    <rPh sb="0" eb="2">
      <t>ウンチン</t>
    </rPh>
    <rPh sb="3" eb="5">
      <t>ゼイコ</t>
    </rPh>
    <phoneticPr fontId="1"/>
  </si>
  <si>
    <t>運賃(税抜)</t>
    <rPh sb="0" eb="2">
      <t>ウンチン</t>
    </rPh>
    <rPh sb="3" eb="5">
      <t>ゼイヌキ</t>
    </rPh>
    <phoneticPr fontId="1"/>
  </si>
  <si>
    <t>区間</t>
    <rPh sb="0" eb="2">
      <t>クカン</t>
    </rPh>
    <phoneticPr fontId="1"/>
  </si>
  <si>
    <t>但し、5月1日～6月30日の宿泊代（朝食・夕食除く）として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</si>
  <si>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金　１，５８４，０００円（消費税込）</t>
    <rPh sb="0" eb="1">
      <t>キン</t>
    </rPh>
    <rPh sb="11" eb="12">
      <t>エン</t>
    </rPh>
    <rPh sb="13" eb="16">
      <t>ショウヒゼイ</t>
    </rPh>
    <rPh sb="16" eb="17">
      <t>コミ</t>
    </rPh>
    <phoneticPr fontId="1"/>
  </si>
  <si>
    <t>※100,000円×3ヶ月</t>
    <rPh sb="8" eb="9">
      <t>エン</t>
    </rPh>
    <rPh sb="12" eb="13">
      <t>ゲツ</t>
    </rPh>
    <phoneticPr fontId="1"/>
  </si>
  <si>
    <t>小計</t>
    <rPh sb="0" eb="2">
      <t>ショウケイ</t>
    </rPh>
    <phoneticPr fontId="1"/>
  </si>
  <si>
    <t>A,B,C,D,Eさん</t>
    <phoneticPr fontId="1"/>
  </si>
  <si>
    <t>帰任旅費</t>
    <rPh sb="0" eb="2">
      <t>キニン</t>
    </rPh>
    <rPh sb="2" eb="4">
      <t>リョヒ</t>
    </rPh>
    <phoneticPr fontId="1"/>
  </si>
  <si>
    <t>帰省旅費</t>
    <rPh sb="0" eb="2">
      <t>キセイ</t>
    </rPh>
    <rPh sb="2" eb="4">
      <t>リョヒ</t>
    </rPh>
    <phoneticPr fontId="1"/>
  </si>
  <si>
    <t>令和6年12月26日、令和7年1月4日</t>
    <rPh sb="0" eb="2">
      <t>レイワ</t>
    </rPh>
    <rPh sb="3" eb="4">
      <t>ネン</t>
    </rPh>
    <rPh sb="6" eb="7">
      <t>ツキ</t>
    </rPh>
    <rPh sb="9" eb="10">
      <t>ニチ</t>
    </rPh>
    <rPh sb="11" eb="13">
      <t>レイワ</t>
    </rPh>
    <rPh sb="14" eb="15">
      <t>ネン</t>
    </rPh>
    <rPh sb="16" eb="17">
      <t>ツキ</t>
    </rPh>
    <rPh sb="18" eb="19">
      <t>ニチ</t>
    </rPh>
    <phoneticPr fontId="1"/>
  </si>
  <si>
    <t>三宅島三宅村伊豆○○○</t>
    <rPh sb="0" eb="3">
      <t>ミヤケジマ</t>
    </rPh>
    <rPh sb="3" eb="5">
      <t>ミヤケ</t>
    </rPh>
    <rPh sb="5" eb="6">
      <t>ムラ</t>
    </rPh>
    <rPh sb="6" eb="8">
      <t>イズ</t>
    </rPh>
    <phoneticPr fontId="1"/>
  </si>
  <si>
    <t>東京港-三宅島港</t>
    <rPh sb="0" eb="2">
      <t>トウキョウ</t>
    </rPh>
    <rPh sb="2" eb="3">
      <t>コウ</t>
    </rPh>
    <rPh sb="4" eb="7">
      <t>ミヤケジマ</t>
    </rPh>
    <rPh sb="7" eb="8">
      <t>ミナト</t>
    </rPh>
    <phoneticPr fontId="1"/>
  </si>
  <si>
    <t>三宅島港-東京港</t>
    <rPh sb="0" eb="3">
      <t>ミヤケジマ</t>
    </rPh>
    <rPh sb="3" eb="4">
      <t>ミナト</t>
    </rPh>
    <rPh sb="5" eb="7">
      <t>トウキョウ</t>
    </rPh>
    <rPh sb="7" eb="8">
      <t>ミナト</t>
    </rPh>
    <phoneticPr fontId="1"/>
  </si>
  <si>
    <t>三宅島-調布</t>
    <rPh sb="0" eb="3">
      <t>ミヤケジマ</t>
    </rPh>
    <rPh sb="4" eb="6">
      <t>チョウフ</t>
    </rPh>
    <phoneticPr fontId="1"/>
  </si>
  <si>
    <t>東京港⇔三宅島港</t>
    <rPh sb="0" eb="2">
      <t>トウキョウ</t>
    </rPh>
    <rPh sb="2" eb="3">
      <t>コウ</t>
    </rPh>
    <rPh sb="4" eb="7">
      <t>ミヤケジマ</t>
    </rPh>
    <rPh sb="7" eb="8">
      <t>ミナト</t>
    </rPh>
    <phoneticPr fontId="1"/>
  </si>
  <si>
    <t>令和6年6月17～18日</t>
    <rPh sb="0" eb="2">
      <t>レイワ</t>
    </rPh>
    <rPh sb="3" eb="4">
      <t>ネン</t>
    </rPh>
    <rPh sb="5" eb="6">
      <t>ガツ</t>
    </rPh>
    <rPh sb="11" eb="12">
      <t>ニチ</t>
    </rPh>
    <phoneticPr fontId="1"/>
  </si>
  <si>
    <t>上限額（税抜）</t>
    <rPh sb="0" eb="2">
      <t>ジョウゲン</t>
    </rPh>
    <rPh sb="2" eb="3">
      <t>ガク</t>
    </rPh>
    <rPh sb="4" eb="6">
      <t>ゼイヌキ</t>
    </rPh>
    <phoneticPr fontId="1"/>
  </si>
  <si>
    <t>令和7年11月1日</t>
    <rPh sb="0" eb="2">
      <t>レイワ</t>
    </rPh>
    <rPh sb="3" eb="4">
      <t>ネン</t>
    </rPh>
    <rPh sb="6" eb="7">
      <t>ガツ</t>
    </rPh>
    <rPh sb="8" eb="9">
      <t>ニチ</t>
    </rPh>
    <phoneticPr fontId="1"/>
  </si>
  <si>
    <t>令和7年11月2日</t>
    <rPh sb="0" eb="2">
      <t>レイワ</t>
    </rPh>
    <rPh sb="3" eb="4">
      <t>ネン</t>
    </rPh>
    <rPh sb="6" eb="7">
      <t>ガツ</t>
    </rPh>
    <rPh sb="8" eb="9">
      <t>ニチ</t>
    </rPh>
    <phoneticPr fontId="1"/>
  </si>
  <si>
    <t>令和7年11月3日</t>
    <rPh sb="0" eb="2">
      <t>レイワ</t>
    </rPh>
    <rPh sb="3" eb="4">
      <t>ネン</t>
    </rPh>
    <rPh sb="6" eb="7">
      <t>ガツ</t>
    </rPh>
    <rPh sb="8" eb="9">
      <t>ニチ</t>
    </rPh>
    <phoneticPr fontId="1"/>
  </si>
  <si>
    <t>令和7年11月4日</t>
    <rPh sb="0" eb="2">
      <t>レイワ</t>
    </rPh>
    <rPh sb="3" eb="4">
      <t>ネン</t>
    </rPh>
    <rPh sb="6" eb="7">
      <t>ガツ</t>
    </rPh>
    <rPh sb="8" eb="9">
      <t>ニチ</t>
    </rPh>
    <phoneticPr fontId="1"/>
  </si>
  <si>
    <t>令和7年11月5日</t>
    <rPh sb="0" eb="2">
      <t>レイワ</t>
    </rPh>
    <rPh sb="3" eb="4">
      <t>ネン</t>
    </rPh>
    <rPh sb="6" eb="7">
      <t>ガツ</t>
    </rPh>
    <rPh sb="8" eb="9">
      <t>ニチ</t>
    </rPh>
    <phoneticPr fontId="1"/>
  </si>
  <si>
    <t>令和7年11月6日</t>
    <rPh sb="0" eb="2">
      <t>レイワ</t>
    </rPh>
    <rPh sb="3" eb="4">
      <t>ネン</t>
    </rPh>
    <rPh sb="6" eb="7">
      <t>ガツ</t>
    </rPh>
    <rPh sb="8" eb="9">
      <t>ニチ</t>
    </rPh>
    <phoneticPr fontId="1"/>
  </si>
  <si>
    <t>金　１１，０００円（消費税込）</t>
    <rPh sb="0" eb="1">
      <t>キン</t>
    </rPh>
    <rPh sb="8" eb="9">
      <t>エン</t>
    </rPh>
    <rPh sb="10" eb="13">
      <t>ショウヒゼイ</t>
    </rPh>
    <rPh sb="13" eb="14">
      <t>コミ</t>
    </rPh>
    <phoneticPr fontId="1"/>
  </si>
  <si>
    <t>令和７年○月×日</t>
    <rPh sb="0" eb="2">
      <t>レイワ</t>
    </rPh>
    <rPh sb="3" eb="4">
      <t>ネン</t>
    </rPh>
    <rPh sb="5" eb="6">
      <t>ガツ</t>
    </rPh>
    <rPh sb="7" eb="8">
      <t>ニチ</t>
    </rPh>
    <phoneticPr fontId="1"/>
  </si>
  <si>
    <t>宿泊費合計(税抜き）</t>
    <rPh sb="0" eb="2">
      <t>シュクハク</t>
    </rPh>
    <rPh sb="2" eb="3">
      <t>ヒ</t>
    </rPh>
    <rPh sb="3" eb="5">
      <t>ゴウケイ</t>
    </rPh>
    <rPh sb="6" eb="7">
      <t>ゼイ</t>
    </rPh>
    <rPh sb="7" eb="8">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</si>
</sst>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0;[Red]\-#,##0.0"/>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18"/>
      <color indexed="8"/>
      <name val="HGP行書体"/>
      <family val="4"/>
      <charset val="128"/>
    </font>
    <font>
      <sz val="14"/>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auto="1"/>
      </left>
      <right/>
      <top style="thin">
        <color auto="1"/>
      </top>
      <bottom style="thick">
        <color indexed="64"/>
      </bottom>
      <diagonal/>
    </border>
    <border>
      <left/>
      <right style="thin">
        <color auto="1"/>
      </right>
      <top style="thin">
        <color auto="1"/>
      </top>
      <bottom style="thick">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163">
    <xf numFmtId="0" fontId="0" fillId="0" borderId="0" xfId="0">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7"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49" fontId="6" fillId="0" borderId="1" xfId="0" applyNumberFormat="1" applyFont="1" applyBorder="1">
      <alignment vertical="center"/>
    </xf>
    <xf numFmtId="49" fontId="6" fillId="0" borderId="2" xfId="0" applyNumberFormat="1" applyFont="1" applyBorder="1" applyAlignment="1">
      <alignment horizontal="right" vertical="center"/>
    </xf>
    <xf numFmtId="49" fontId="6" fillId="0" borderId="5" xfId="0" applyNumberFormat="1" applyFont="1" applyBorder="1" applyAlignment="1">
      <alignment horizontal="center" vertical="center"/>
    </xf>
    <xf numFmtId="56" fontId="6" fillId="0" borderId="4" xfId="0" applyNumberFormat="1" applyFont="1" applyBorder="1">
      <alignment vertical="center"/>
    </xf>
    <xf numFmtId="38" fontId="6" fillId="0" borderId="1" xfId="1" applyFont="1" applyFill="1" applyBorder="1">
      <alignment vertical="center"/>
    </xf>
    <xf numFmtId="49" fontId="6" fillId="0" borderId="5" xfId="0" applyNumberFormat="1" applyFont="1" applyBorder="1" applyAlignment="1">
      <alignment horizontal="right" vertical="center"/>
    </xf>
    <xf numFmtId="0" fontId="6" fillId="0" borderId="1" xfId="0" applyFont="1" applyBorder="1" applyAlignment="1">
      <alignment horizontal="right" vertical="center"/>
    </xf>
    <xf numFmtId="38" fontId="6" fillId="0" borderId="1" xfId="0" applyNumberFormat="1" applyFont="1" applyBorder="1">
      <alignment vertical="center"/>
    </xf>
    <xf numFmtId="0" fontId="6" fillId="0" borderId="1" xfId="0" applyFont="1" applyBorder="1" applyAlignment="1">
      <alignment horizontal="left" vertical="center"/>
    </xf>
    <xf numFmtId="49" fontId="6" fillId="0" borderId="2"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4" xfId="0" applyNumberFormat="1" applyFont="1" applyBorder="1" applyAlignment="1">
      <alignment horizontal="left" vertical="center"/>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right" vertical="center"/>
    </xf>
    <xf numFmtId="176" fontId="6" fillId="0" borderId="4" xfId="0" applyNumberFormat="1" applyFont="1" applyBorder="1">
      <alignment vertical="center"/>
    </xf>
    <xf numFmtId="176" fontId="6" fillId="0" borderId="1" xfId="0" applyNumberFormat="1" applyFont="1" applyBorder="1">
      <alignment vertical="center"/>
    </xf>
    <xf numFmtId="176" fontId="6" fillId="0" borderId="0" xfId="0" applyNumberFormat="1" applyFont="1">
      <alignment vertical="center"/>
    </xf>
    <xf numFmtId="0" fontId="8" fillId="0" borderId="0" xfId="0" applyFont="1" applyAlignment="1">
      <alignment horizontal="center" vertical="center"/>
    </xf>
    <xf numFmtId="49" fontId="6" fillId="0" borderId="0" xfId="0" applyNumberFormat="1" applyFont="1" applyAlignment="1">
      <alignment horizontal="left" vertical="center"/>
    </xf>
    <xf numFmtId="49" fontId="6" fillId="0" borderId="3" xfId="0" applyNumberFormat="1" applyFont="1" applyBorder="1">
      <alignment vertical="center"/>
    </xf>
    <xf numFmtId="49" fontId="6" fillId="0" borderId="3" xfId="0" applyNumberFormat="1" applyFont="1" applyBorder="1" applyAlignment="1">
      <alignment horizontal="left" vertical="center"/>
    </xf>
    <xf numFmtId="0" fontId="6" fillId="0" borderId="3" xfId="0" applyFont="1" applyBorder="1">
      <alignment vertical="center"/>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 xfId="0" applyNumberFormat="1" applyFont="1" applyBorder="1" applyAlignment="1">
      <alignment horizontal="lef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Border="1" applyAlignment="1">
      <alignment horizontal="center" vertical="center" shrinkToFit="1"/>
    </xf>
    <xf numFmtId="38" fontId="6" fillId="0" borderId="1" xfId="1" applyFont="1" applyFill="1" applyBorder="1" applyAlignment="1">
      <alignment horizontal="right" vertical="center"/>
    </xf>
    <xf numFmtId="38" fontId="6" fillId="0" borderId="0" xfId="0" applyNumberFormat="1" applyFont="1">
      <alignment vertical="center"/>
    </xf>
    <xf numFmtId="0" fontId="6" fillId="2" borderId="0" xfId="0" applyFont="1" applyFill="1">
      <alignment vertical="center"/>
    </xf>
    <xf numFmtId="0" fontId="6" fillId="0" borderId="2" xfId="0" applyFont="1" applyBorder="1" applyAlignment="1">
      <alignment horizontal="center" vertical="center"/>
    </xf>
    <xf numFmtId="38" fontId="6" fillId="0" borderId="1" xfId="1" applyFont="1" applyBorder="1">
      <alignment vertical="center"/>
    </xf>
    <xf numFmtId="38" fontId="6" fillId="0" borderId="0" xfId="1" applyFont="1" applyBorder="1">
      <alignment vertical="center"/>
    </xf>
    <xf numFmtId="38" fontId="6" fillId="0" borderId="1" xfId="1" applyFont="1" applyBorder="1" applyAlignment="1">
      <alignment horizontal="center" vertical="center"/>
    </xf>
    <xf numFmtId="38" fontId="6" fillId="0" borderId="1" xfId="1" applyFont="1" applyBorder="1" applyAlignment="1">
      <alignment vertical="center"/>
    </xf>
    <xf numFmtId="38" fontId="6" fillId="0" borderId="0" xfId="1" applyFont="1" applyBorder="1" applyAlignment="1">
      <alignment vertical="center"/>
    </xf>
    <xf numFmtId="56" fontId="6" fillId="0" borderId="1" xfId="0" applyNumberFormat="1" applyFont="1" applyBorder="1">
      <alignment vertical="center"/>
    </xf>
    <xf numFmtId="38" fontId="6" fillId="0" borderId="0" xfId="1" applyFont="1" applyBorder="1" applyAlignment="1">
      <alignment horizontal="center"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7" fontId="6" fillId="0" borderId="2" xfId="0" applyNumberFormat="1" applyFont="1" applyBorder="1" applyAlignment="1">
      <alignment horizontal="right" vertical="center"/>
    </xf>
    <xf numFmtId="177" fontId="6" fillId="0" borderId="4" xfId="0" applyNumberFormat="1" applyFont="1" applyBorder="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38" fontId="7" fillId="3" borderId="0" xfId="1" applyFont="1" applyFill="1" applyBorder="1">
      <alignment vertical="center"/>
    </xf>
    <xf numFmtId="58" fontId="7" fillId="3" borderId="0" xfId="0" applyNumberFormat="1" applyFont="1" applyFill="1">
      <alignment vertical="center"/>
    </xf>
    <xf numFmtId="0" fontId="7" fillId="3" borderId="11" xfId="0" applyFont="1" applyFill="1" applyBorder="1">
      <alignment vertical="center"/>
    </xf>
    <xf numFmtId="0" fontId="7" fillId="3" borderId="3" xfId="0" applyFont="1" applyFill="1" applyBorder="1">
      <alignment vertical="center"/>
    </xf>
    <xf numFmtId="49" fontId="6" fillId="0" borderId="4" xfId="0" applyNumberFormat="1" applyFont="1" applyBorder="1" applyAlignment="1">
      <alignment horizontal="right" vertical="center"/>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6" fillId="3" borderId="1" xfId="0" applyFont="1" applyFill="1" applyBorder="1">
      <alignment vertical="center"/>
    </xf>
    <xf numFmtId="0" fontId="6" fillId="3" borderId="1" xfId="0" applyFont="1" applyFill="1" applyBorder="1" applyAlignment="1">
      <alignment horizontal="center" vertical="center"/>
    </xf>
    <xf numFmtId="38" fontId="6" fillId="3" borderId="1" xfId="1" applyFont="1" applyFill="1" applyBorder="1">
      <alignment vertical="center"/>
    </xf>
    <xf numFmtId="0" fontId="6" fillId="3" borderId="1" xfId="0" applyFont="1" applyFill="1" applyBorder="1" applyAlignment="1">
      <alignment horizontal="right" vertical="center"/>
    </xf>
    <xf numFmtId="38" fontId="6" fillId="3" borderId="1" xfId="0" applyNumberFormat="1" applyFont="1" applyFill="1" applyBorder="1">
      <alignment vertical="center"/>
    </xf>
    <xf numFmtId="0" fontId="6" fillId="3" borderId="5" xfId="0" applyFont="1" applyFill="1" applyBorder="1">
      <alignment vertical="center"/>
    </xf>
    <xf numFmtId="38" fontId="6" fillId="0" borderId="1" xfId="1" applyFont="1" applyBorder="1" applyAlignment="1">
      <alignment horizontal="left" vertical="center"/>
    </xf>
    <xf numFmtId="38" fontId="6" fillId="0" borderId="1" xfId="0" applyNumberFormat="1" applyFont="1" applyBorder="1" applyAlignment="1">
      <alignment horizontal="right" vertical="center"/>
    </xf>
    <xf numFmtId="0" fontId="8" fillId="0" borderId="1" xfId="0" applyFont="1" applyBorder="1">
      <alignment vertical="center"/>
    </xf>
    <xf numFmtId="38" fontId="8" fillId="0" borderId="1" xfId="1" applyFont="1" applyBorder="1">
      <alignment vertical="center"/>
    </xf>
    <xf numFmtId="0" fontId="8" fillId="0" borderId="13" xfId="0" applyFont="1" applyBorder="1">
      <alignment vertical="center"/>
    </xf>
    <xf numFmtId="38" fontId="8" fillId="0" borderId="19" xfId="1" applyFont="1" applyBorder="1">
      <alignment vertical="center"/>
    </xf>
    <xf numFmtId="0" fontId="8" fillId="0" borderId="15" xfId="0" applyFont="1" applyBorder="1">
      <alignment vertical="center"/>
    </xf>
    <xf numFmtId="58" fontId="6" fillId="0" borderId="3" xfId="0" applyNumberFormat="1" applyFont="1" applyBorder="1">
      <alignment vertical="center"/>
    </xf>
    <xf numFmtId="0" fontId="9" fillId="0" borderId="3" xfId="0" applyFont="1" applyBorder="1">
      <alignmen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178" fontId="6" fillId="0" borderId="1" xfId="1" applyNumberFormat="1" applyFont="1" applyFill="1" applyBorder="1" applyAlignment="1">
      <alignment vertical="center"/>
    </xf>
    <xf numFmtId="0" fontId="6" fillId="3" borderId="9" xfId="0" applyFont="1" applyFill="1" applyBorder="1" applyAlignment="1">
      <alignment horizontal="center" vertical="center"/>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13" xfId="0" applyNumberFormat="1" applyFont="1" applyBorder="1">
      <alignment vertical="center"/>
    </xf>
    <xf numFmtId="177" fontId="6" fillId="0" borderId="5" xfId="0" applyNumberFormat="1" applyFont="1" applyBorder="1" applyAlignment="1">
      <alignment horizontal="center" vertical="center"/>
    </xf>
    <xf numFmtId="177" fontId="6" fillId="0" borderId="4" xfId="0" applyNumberFormat="1" applyFont="1" applyBorder="1" applyAlignment="1">
      <alignment horizontal="right" vertical="center"/>
    </xf>
    <xf numFmtId="177" fontId="6" fillId="0" borderId="1" xfId="0" applyNumberFormat="1" applyFont="1" applyBorder="1" applyAlignment="1">
      <alignment horizontal="left" vertical="center"/>
    </xf>
    <xf numFmtId="177"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 xfId="0" applyNumberFormat="1" applyFont="1" applyBorder="1" applyAlignment="1">
      <alignment vertical="center" shrinkToFit="1"/>
    </xf>
    <xf numFmtId="38" fontId="6" fillId="0" borderId="1" xfId="1" applyFont="1" applyBorder="1" applyAlignment="1">
      <alignment horizontal="center" vertical="center" shrinkToFit="1"/>
    </xf>
    <xf numFmtId="0" fontId="6" fillId="0" borderId="1" xfId="0" applyFont="1" applyBorder="1" applyAlignment="1">
      <alignment vertical="center" shrinkToFit="1"/>
    </xf>
    <xf numFmtId="49" fontId="6" fillId="0" borderId="2" xfId="0" applyNumberFormat="1" applyFont="1" applyBorder="1" applyAlignment="1">
      <alignment horizontal="right" vertical="center"/>
    </xf>
    <xf numFmtId="49" fontId="6" fillId="0" borderId="5" xfId="0" applyNumberFormat="1" applyFont="1" applyBorder="1" applyAlignment="1">
      <alignment horizontal="right" vertical="center"/>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49" fontId="6" fillId="0" borderId="4" xfId="0" applyNumberFormat="1" applyFont="1" applyBorder="1" applyAlignment="1">
      <alignment horizontal="right" vertical="center"/>
    </xf>
    <xf numFmtId="0" fontId="5" fillId="0" borderId="0" xfId="0" applyFont="1" applyAlignment="1">
      <alignment horizontal="center" vertical="center"/>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2"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4" xfId="0" applyNumberFormat="1" applyFont="1" applyBorder="1" applyAlignment="1">
      <alignment horizontal="lef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23" xfId="0" applyFont="1" applyBorder="1">
      <alignment vertical="center"/>
    </xf>
    <xf numFmtId="0" fontId="0" fillId="0" borderId="24" xfId="0" applyBorder="1">
      <alignment vertical="center"/>
    </xf>
    <xf numFmtId="0" fontId="8" fillId="0" borderId="5" xfId="0" applyFont="1" applyBorder="1">
      <alignment vertical="center"/>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0" fillId="0" borderId="0" xfId="0" applyAlignment="1">
      <alignment horizontal="center" vertical="center"/>
    </xf>
    <xf numFmtId="0" fontId="6" fillId="0" borderId="7" xfId="0" applyFont="1" applyBorder="1">
      <alignment vertical="center"/>
    </xf>
    <xf numFmtId="0" fontId="0" fillId="0" borderId="7" xfId="0" applyBorder="1">
      <alignment vertical="center"/>
    </xf>
    <xf numFmtId="0" fontId="10" fillId="0" borderId="5" xfId="0" applyFont="1" applyBorder="1">
      <alignment vertical="center"/>
    </xf>
    <xf numFmtId="0" fontId="10" fillId="0" borderId="4" xfId="0" applyFont="1" applyBorder="1">
      <alignment vertical="center"/>
    </xf>
    <xf numFmtId="0" fontId="8" fillId="0" borderId="0" xfId="0" applyFont="1" applyAlignment="1">
      <alignment horizontal="center" vertical="center"/>
    </xf>
    <xf numFmtId="0" fontId="10" fillId="0" borderId="0" xfId="0" applyFont="1" applyAlignment="1">
      <alignment horizontal="center" vertical="center"/>
    </xf>
    <xf numFmtId="58" fontId="8" fillId="0" borderId="2" xfId="0" applyNumberFormat="1"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cellXfs>
  <cellStyles count="6">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29</xdr:col>
      <xdr:colOff>4762</xdr:colOff>
      <xdr:row>1</xdr:row>
      <xdr:rowOff>0</xdr:rowOff>
    </xdr:from>
    <xdr:to>
      <xdr:col>32</xdr:col>
      <xdr:colOff>0</xdr:colOff>
      <xdr:row>1</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1</xdr:row>
      <xdr:rowOff>0</xdr:rowOff>
    </xdr:from>
    <xdr:to>
      <xdr:col>35</xdr:col>
      <xdr:colOff>66675</xdr:colOff>
      <xdr:row>1</xdr:row>
      <xdr:rowOff>0</xdr:rowOff>
    </xdr:to>
    <xdr:sp macro="" textlink="">
      <xdr:nvSpPr>
        <xdr:cNvPr id="5124" name="Oval 21">
          <a:extLst>
            <a:ext uri="{FF2B5EF4-FFF2-40B4-BE49-F238E27FC236}">
              <a16:creationId xmlns:a16="http://schemas.microsoft.com/office/drawing/2014/main" id="{00000000-0008-0000-0000-000004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1</xdr:row>
      <xdr:rowOff>0</xdr:rowOff>
    </xdr:from>
    <xdr:to>
      <xdr:col>35</xdr:col>
      <xdr:colOff>66675</xdr:colOff>
      <xdr:row>1</xdr:row>
      <xdr:rowOff>0</xdr:rowOff>
    </xdr:to>
    <xdr:sp macro="" textlink="">
      <xdr:nvSpPr>
        <xdr:cNvPr id="5125" name="Oval 22">
          <a:extLst>
            <a:ext uri="{FF2B5EF4-FFF2-40B4-BE49-F238E27FC236}">
              <a16:creationId xmlns:a16="http://schemas.microsoft.com/office/drawing/2014/main" id="{00000000-0008-0000-0000-000005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1</xdr:row>
      <xdr:rowOff>0</xdr:rowOff>
    </xdr:from>
    <xdr:to>
      <xdr:col>84</xdr:col>
      <xdr:colOff>104775</xdr:colOff>
      <xdr:row>1</xdr:row>
      <xdr:rowOff>0</xdr:rowOff>
    </xdr:to>
    <xdr:sp macro="" textlink="">
      <xdr:nvSpPr>
        <xdr:cNvPr id="5126" name="Line 27">
          <a:extLst>
            <a:ext uri="{FF2B5EF4-FFF2-40B4-BE49-F238E27FC236}">
              <a16:creationId xmlns:a16="http://schemas.microsoft.com/office/drawing/2014/main" id="{00000000-0008-0000-0000-000006140000}"/>
            </a:ext>
          </a:extLst>
        </xdr:cNvPr>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0</xdr:col>
          <xdr:colOff>501771</xdr:colOff>
          <xdr:row>74</xdr:row>
          <xdr:rowOff>28574</xdr:rowOff>
        </xdr:from>
        <xdr:to>
          <xdr:col>5</xdr:col>
          <xdr:colOff>1304924</xdr:colOff>
          <xdr:row>93</xdr:row>
          <xdr:rowOff>142875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H$122:$J$133" spid="_x0000_s1280"/>
                </a:ext>
              </a:extLst>
            </xdr:cNvPicPr>
          </xdr:nvPicPr>
          <xdr:blipFill>
            <a:blip xmlns:r="http://schemas.openxmlformats.org/officeDocument/2006/relationships" r:embed="rId1"/>
            <a:srcRect/>
            <a:stretch>
              <a:fillRect/>
            </a:stretch>
          </xdr:blipFill>
          <xdr:spPr bwMode="auto">
            <a:xfrm>
              <a:off x="501771" y="13592174"/>
              <a:ext cx="5927603" cy="3009901"/>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1162050</xdr:colOff>
      <xdr:row>58</xdr:row>
      <xdr:rowOff>1</xdr:rowOff>
    </xdr:from>
    <xdr:to>
      <xdr:col>5</xdr:col>
      <xdr:colOff>438150</xdr:colOff>
      <xdr:row>67</xdr:row>
      <xdr:rowOff>133351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162050" y="11125201"/>
          <a:ext cx="4400550" cy="1504950"/>
        </a:xfrm>
        <a:prstGeom prst="wedgeRoundRectCallout">
          <a:avLst>
            <a:gd name="adj1" fmla="val -19788"/>
            <a:gd name="adj2" fmla="val 80247"/>
            <a:gd name="adj3" fmla="val 16667"/>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借上費集計表　様式①の確認資料</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賃借料、礼金、期間などを確認できる資料を添付してください。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・代表的な資料として賃貸借契約書があります。</a:t>
          </a:r>
          <a:endParaRPr kumimoji="1" lang="en-US" altLang="ja-JP" sz="1100">
            <a:solidFill>
              <a:sysClr val="windowText" lastClr="000000"/>
            </a:solidFill>
          </a:endParaRPr>
        </a:p>
        <a:p>
          <a:pPr algn="l"/>
          <a:r>
            <a:rPr kumimoji="1" lang="ja-JP" altLang="en-US" sz="1100">
              <a:solidFill>
                <a:sysClr val="windowText" lastClr="000000"/>
              </a:solidFill>
            </a:rPr>
            <a:t>・添付資料はすべて、コピー可です。</a:t>
          </a:r>
          <a:endParaRPr kumimoji="1" lang="en-US" altLang="ja-JP" sz="1100">
            <a:solidFill>
              <a:sysClr val="windowText" lastClr="000000"/>
            </a:solidFill>
          </a:endParaRPr>
        </a:p>
      </xdr:txBody>
    </xdr:sp>
    <xdr:clientData/>
  </xdr:twoCellAnchor>
  <xdr:oneCellAnchor>
    <xdr:from>
      <xdr:col>0</xdr:col>
      <xdr:colOff>285750</xdr:colOff>
      <xdr:row>71</xdr:row>
      <xdr:rowOff>38100</xdr:rowOff>
    </xdr:from>
    <xdr:ext cx="1190625" cy="32879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5750" y="12934950"/>
          <a:ext cx="1190625" cy="328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spAutoFit/>
        </a:bodyPr>
        <a:lstStyle/>
        <a:p>
          <a:pPr algn="ctr"/>
          <a:r>
            <a:rPr kumimoji="1" lang="ja-JP" altLang="en-US" sz="1100"/>
            <a:t>添付資料（例１）</a:t>
          </a:r>
        </a:p>
      </xdr:txBody>
    </xdr:sp>
    <xdr:clientData/>
  </xdr:oneCellAnchor>
  <xdr:twoCellAnchor>
    <xdr:from>
      <xdr:col>5</xdr:col>
      <xdr:colOff>1285875</xdr:colOff>
      <xdr:row>47</xdr:row>
      <xdr:rowOff>152400</xdr:rowOff>
    </xdr:from>
    <xdr:to>
      <xdr:col>5</xdr:col>
      <xdr:colOff>1924050</xdr:colOff>
      <xdr:row>49</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410325" y="9505950"/>
          <a:ext cx="638175" cy="495300"/>
        </a:xfrm>
        <a:prstGeom prst="rect">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1304925</xdr:colOff>
      <xdr:row>49</xdr:row>
      <xdr:rowOff>66675</xdr:rowOff>
    </xdr:from>
    <xdr:ext cx="607859"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29375" y="100679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1238250</xdr:colOff>
      <xdr:row>32</xdr:row>
      <xdr:rowOff>85725</xdr:rowOff>
    </xdr:from>
    <xdr:to>
      <xdr:col>5</xdr:col>
      <xdr:colOff>457200</xdr:colOff>
      <xdr:row>36</xdr:row>
      <xdr:rowOff>152400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238250" y="6286500"/>
          <a:ext cx="4343400" cy="866775"/>
        </a:xfrm>
        <a:prstGeom prst="roundRect">
          <a:avLst>
            <a:gd name="adj" fmla="val 22308"/>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・一軒家の購入費、仮設宿舎の建設費は対象になりません</a:t>
          </a:r>
          <a:endParaRPr kumimoji="1" lang="en-US" altLang="ja-JP" sz="1100">
            <a:solidFill>
              <a:sysClr val="windowText" lastClr="000000"/>
            </a:solidFill>
          </a:endParaRPr>
        </a:p>
        <a:p>
          <a:pPr algn="l"/>
          <a:r>
            <a:rPr kumimoji="1" lang="ja-JP" altLang="en-US" sz="1100">
              <a:solidFill>
                <a:sysClr val="windowText" lastClr="000000"/>
              </a:solidFill>
            </a:rPr>
            <a:t>・電化製品等の購入費、リース費は対象になりません</a:t>
          </a:r>
          <a:endParaRPr kumimoji="1" lang="en-US" altLang="ja-JP" sz="1100">
            <a:solidFill>
              <a:sysClr val="windowText" lastClr="000000"/>
            </a:solidFill>
          </a:endParaRPr>
        </a:p>
        <a:p>
          <a:pPr algn="l"/>
          <a:r>
            <a:rPr kumimoji="1" lang="ja-JP" altLang="en-US" sz="1100" b="0">
              <a:solidFill>
                <a:sysClr val="windowText" lastClr="000000"/>
              </a:solidFill>
            </a:rPr>
            <a:t>・電気・ガス・水道は対象になりません</a:t>
          </a:r>
        </a:p>
      </xdr:txBody>
    </xdr:sp>
    <xdr:clientData/>
  </xdr:twoCellAnchor>
  <xdr:twoCellAnchor>
    <xdr:from>
      <xdr:col>0</xdr:col>
      <xdr:colOff>114300</xdr:colOff>
      <xdr:row>0</xdr:row>
      <xdr:rowOff>38100</xdr:rowOff>
    </xdr:from>
    <xdr:to>
      <xdr:col>1</xdr:col>
      <xdr:colOff>152400</xdr:colOff>
      <xdr:row>2</xdr:row>
      <xdr:rowOff>159122</xdr:rowOff>
    </xdr:to>
    <xdr:sp macro="" textlink="">
      <xdr:nvSpPr>
        <xdr:cNvPr id="18" name="テキスト ボックス 2">
          <a:extLst>
            <a:ext uri="{FF2B5EF4-FFF2-40B4-BE49-F238E27FC236}">
              <a16:creationId xmlns:a16="http://schemas.microsoft.com/office/drawing/2014/main" id="{00000000-0008-0000-0000-000012000000}"/>
            </a:ext>
          </a:extLst>
        </xdr:cNvPr>
        <xdr:cNvSpPr txBox="1">
          <a:spLocks noChangeArrowheads="1"/>
        </xdr:cNvSpPr>
      </xdr:nvSpPr>
      <xdr:spPr bwMode="auto">
        <a:xfrm>
          <a:off x="114300" y="381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1</xdr:col>
      <xdr:colOff>352425</xdr:colOff>
      <xdr:row>6</xdr:row>
      <xdr:rowOff>190500</xdr:rowOff>
    </xdr:from>
    <xdr:ext cx="1257300" cy="288000"/>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1847850" y="13430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4762</xdr:colOff>
      <xdr:row>1</xdr:row>
      <xdr:rowOff>0</xdr:rowOff>
    </xdr:from>
    <xdr:to>
      <xdr:col>34</xdr:col>
      <xdr:colOff>0</xdr:colOff>
      <xdr:row>1</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48" name="Oval 21">
          <a:extLst>
            <a:ext uri="{FF2B5EF4-FFF2-40B4-BE49-F238E27FC236}">
              <a16:creationId xmlns:a16="http://schemas.microsoft.com/office/drawing/2014/main" id="{00000000-0008-0000-0100-000004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49" name="Oval 22">
          <a:extLst>
            <a:ext uri="{FF2B5EF4-FFF2-40B4-BE49-F238E27FC236}">
              <a16:creationId xmlns:a16="http://schemas.microsoft.com/office/drawing/2014/main" id="{00000000-0008-0000-0100-000005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0" name="Line 27">
          <a:extLst>
            <a:ext uri="{FF2B5EF4-FFF2-40B4-BE49-F238E27FC236}">
              <a16:creationId xmlns:a16="http://schemas.microsoft.com/office/drawing/2014/main" id="{00000000-0008-0000-0100-000006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31</xdr:col>
      <xdr:colOff>4762</xdr:colOff>
      <xdr:row>1</xdr:row>
      <xdr:rowOff>0</xdr:rowOff>
    </xdr:from>
    <xdr:to>
      <xdr:col>34</xdr:col>
      <xdr:colOff>0</xdr:colOff>
      <xdr:row>1</xdr:row>
      <xdr:rowOff>0</xdr:rowOff>
    </xdr:to>
    <xdr:cxnSp macro="">
      <xdr:nvCxnSpPr>
        <xdr:cNvPr id="2" name="直線矢印コネクタ 2">
          <a:extLst>
            <a:ext uri="{FF2B5EF4-FFF2-40B4-BE49-F238E27FC236}">
              <a16:creationId xmlns:a16="http://schemas.microsoft.com/office/drawing/2014/main" id="{00000000-0008-0000-01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54" name="Oval 21">
          <a:extLst>
            <a:ext uri="{FF2B5EF4-FFF2-40B4-BE49-F238E27FC236}">
              <a16:creationId xmlns:a16="http://schemas.microsoft.com/office/drawing/2014/main" id="{00000000-0008-0000-0100-00000A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55" name="Oval 22">
          <a:extLst>
            <a:ext uri="{FF2B5EF4-FFF2-40B4-BE49-F238E27FC236}">
              <a16:creationId xmlns:a16="http://schemas.microsoft.com/office/drawing/2014/main" id="{00000000-0008-0000-0100-00000B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6" name="Line 27">
          <a:extLst>
            <a:ext uri="{FF2B5EF4-FFF2-40B4-BE49-F238E27FC236}">
              <a16:creationId xmlns:a16="http://schemas.microsoft.com/office/drawing/2014/main" id="{00000000-0008-0000-0100-00000C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oneCellAnchor>
    <xdr:from>
      <xdr:col>0</xdr:col>
      <xdr:colOff>923925</xdr:colOff>
      <xdr:row>15</xdr:row>
      <xdr:rowOff>190499</xdr:rowOff>
    </xdr:from>
    <xdr:ext cx="3886200" cy="609601"/>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23925" y="3438524"/>
          <a:ext cx="3886200" cy="609601"/>
        </a:xfrm>
        <a:prstGeom prst="wedgeRoundRectCallout">
          <a:avLst>
            <a:gd name="adj1" fmla="val -46705"/>
            <a:gd name="adj2" fmla="val 85933"/>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en-US" altLang="ja-JP" sz="1100">
              <a:solidFill>
                <a:schemeClr val="tx1"/>
              </a:solidFill>
            </a:rPr>
            <a:t>※</a:t>
          </a:r>
          <a:r>
            <a:rPr kumimoji="1" lang="ja-JP" altLang="en-US" sz="1100">
              <a:solidFill>
                <a:schemeClr val="tx1"/>
              </a:solidFill>
            </a:rPr>
            <a:t>本様式の項目での記載が困難な場合は、様式を適宜修正しても構いません。（領収証の記載と合わせる場合など）</a:t>
          </a:r>
        </a:p>
      </xdr:txBody>
    </xdr:sp>
    <xdr:clientData/>
  </xdr:oneCellAnchor>
  <xdr:twoCellAnchor>
    <xdr:from>
      <xdr:col>0</xdr:col>
      <xdr:colOff>1247774</xdr:colOff>
      <xdr:row>53</xdr:row>
      <xdr:rowOff>19050</xdr:rowOff>
    </xdr:from>
    <xdr:to>
      <xdr:col>6</xdr:col>
      <xdr:colOff>942975</xdr:colOff>
      <xdr:row>64</xdr:row>
      <xdr:rowOff>57150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1247774" y="11029950"/>
          <a:ext cx="4371976" cy="1714500"/>
        </a:xfrm>
        <a:prstGeom prst="wedgeRoundRectCallout">
          <a:avLst>
            <a:gd name="adj1" fmla="val -19788"/>
            <a:gd name="adj2" fmla="val 66475"/>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宿泊費集計表の確認資料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領収証などの資料を添付してください。人数等が記入されていない場合は、明細が分かるような資料を作成してください（様式問わず）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作業日報な</a:t>
          </a:r>
          <a:r>
            <a:rPr kumimoji="1" lang="ja-JP" altLang="en-US" sz="1100" b="0" i="0" baseline="0">
              <a:effectLst/>
              <a:latin typeface="+mn-lt"/>
              <a:ea typeface="+mn-ea"/>
              <a:cs typeface="+mn-cs"/>
            </a:rPr>
            <a:t>ど対象工事への従事が確認できる資料を併せて添付してください</a:t>
          </a:r>
          <a:r>
            <a:rPr kumimoji="1" lang="ja-JP" altLang="ja-JP" sz="1100" b="0" i="0" baseline="0">
              <a:effectLst/>
              <a:latin typeface="+mn-lt"/>
              <a:ea typeface="+mn-ea"/>
              <a:cs typeface="+mn-cs"/>
            </a:rPr>
            <a:t>（別途集計表など、様式自由）</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1362009</xdr:colOff>
          <xdr:row>83</xdr:row>
          <xdr:rowOff>114301</xdr:rowOff>
        </xdr:from>
        <xdr:to>
          <xdr:col>4</xdr:col>
          <xdr:colOff>838331</xdr:colOff>
          <xdr:row>94</xdr:row>
          <xdr:rowOff>76201</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a:extLst>
                <a:ext uri="{84589F7E-364E-4C9E-8A38-B11213B215E9}">
                  <a14:cameraTool cellRange="$K$146:$Q$154" spid="_x0000_s2773"/>
                </a:ext>
              </a:extLst>
            </xdr:cNvPicPr>
          </xdr:nvPicPr>
          <xdr:blipFill>
            <a:blip xmlns:r="http://schemas.openxmlformats.org/officeDocument/2006/relationships" r:embed="rId1"/>
            <a:srcRect/>
            <a:stretch>
              <a:fillRect/>
            </a:stretch>
          </xdr:blipFill>
          <xdr:spPr bwMode="auto">
            <a:xfrm>
              <a:off x="1362009" y="15440026"/>
              <a:ext cx="4734122" cy="1638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68</xdr:row>
          <xdr:rowOff>0</xdr:rowOff>
        </xdr:from>
        <xdr:to>
          <xdr:col>4</xdr:col>
          <xdr:colOff>600075</xdr:colOff>
          <xdr:row>79</xdr:row>
          <xdr:rowOff>9525</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K$131:$S$141" spid="_x0000_s2774"/>
                </a:ext>
              </a:extLst>
            </xdr:cNvPicPr>
          </xdr:nvPicPr>
          <xdr:blipFill>
            <a:blip xmlns:r="http://schemas.openxmlformats.org/officeDocument/2006/relationships" r:embed="rId2"/>
            <a:srcRect/>
            <a:stretch>
              <a:fillRect/>
            </a:stretch>
          </xdr:blipFill>
          <xdr:spPr bwMode="auto">
            <a:xfrm>
              <a:off x="1571625" y="13039725"/>
              <a:ext cx="4286250" cy="168592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0</xdr:col>
      <xdr:colOff>200025</xdr:colOff>
      <xdr:row>80</xdr:row>
      <xdr:rowOff>104775</xdr:rowOff>
    </xdr:from>
    <xdr:ext cx="1190625" cy="32879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00025" y="149733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添付資料（例４）</a:t>
          </a:r>
        </a:p>
      </xdr:txBody>
    </xdr:sp>
    <xdr:clientData/>
  </xdr:oneCellAnchor>
  <xdr:oneCellAnchor>
    <xdr:from>
      <xdr:col>0</xdr:col>
      <xdr:colOff>228600</xdr:colOff>
      <xdr:row>65</xdr:row>
      <xdr:rowOff>9525</xdr:rowOff>
    </xdr:from>
    <xdr:ext cx="1190625" cy="32879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28600" y="125920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添付資料（例３）</a:t>
          </a:r>
        </a:p>
      </xdr:txBody>
    </xdr:sp>
    <xdr:clientData/>
  </xdr:oneCellAnchor>
  <mc:AlternateContent xmlns:mc="http://schemas.openxmlformats.org/markup-compatibility/2006">
    <mc:Choice xmlns:a14="http://schemas.microsoft.com/office/drawing/2010/main" Requires="a14">
      <xdr:twoCellAnchor editAs="oneCell">
        <xdr:from>
          <xdr:col>0</xdr:col>
          <xdr:colOff>704850</xdr:colOff>
          <xdr:row>99</xdr:row>
          <xdr:rowOff>133350</xdr:rowOff>
        </xdr:from>
        <xdr:to>
          <xdr:col>5</xdr:col>
          <xdr:colOff>523874</xdr:colOff>
          <xdr:row>112</xdr:row>
          <xdr:rowOff>85725</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a:extLst>
                <a:ext uri="{84589F7E-364E-4C9E-8A38-B11213B215E9}">
                  <a14:cameraTool cellRange="$U$158:$AA$166" spid="_x0000_s2775"/>
                </a:ext>
              </a:extLst>
            </xdr:cNvPicPr>
          </xdr:nvPicPr>
          <xdr:blipFill>
            <a:blip xmlns:r="http://schemas.openxmlformats.org/officeDocument/2006/relationships" r:embed="rId3"/>
            <a:srcRect/>
            <a:stretch>
              <a:fillRect/>
            </a:stretch>
          </xdr:blipFill>
          <xdr:spPr bwMode="auto">
            <a:xfrm>
              <a:off x="704850" y="17897475"/>
              <a:ext cx="6038849" cy="193357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1371599</xdr:colOff>
      <xdr:row>95</xdr:row>
      <xdr:rowOff>80963</xdr:rowOff>
    </xdr:from>
    <xdr:to>
      <xdr:col>2</xdr:col>
      <xdr:colOff>209550</xdr:colOff>
      <xdr:row>98</xdr:row>
      <xdr:rowOff>38100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rot="5400000">
          <a:off x="3402806" y="17128331"/>
          <a:ext cx="414337" cy="62865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209550</xdr:colOff>
      <xdr:row>95</xdr:row>
      <xdr:rowOff>60709</xdr:rowOff>
    </xdr:from>
    <xdr:ext cx="2790825" cy="51217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924300" y="17215234"/>
          <a:ext cx="2790825" cy="512173"/>
        </a:xfrm>
        <a:prstGeom prst="rect">
          <a:avLst/>
        </a:prstGeom>
        <a:solidFill>
          <a:sysClr val="window" lastClr="FFFFFF"/>
        </a:solidFill>
        <a:ln w="9525" cmpd="sng">
          <a:noFill/>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上記のような領収証の場合、内訳が分かる資料を作成してください（様式自由）</a:t>
          </a:r>
        </a:p>
      </xdr:txBody>
    </xdr:sp>
    <xdr:clientData/>
  </xdr:oneCellAnchor>
  <xdr:twoCellAnchor>
    <xdr:from>
      <xdr:col>7</xdr:col>
      <xdr:colOff>266700</xdr:colOff>
      <xdr:row>45</xdr:row>
      <xdr:rowOff>161925</xdr:rowOff>
    </xdr:from>
    <xdr:to>
      <xdr:col>8</xdr:col>
      <xdr:colOff>0</xdr:colOff>
      <xdr:row>47</xdr:row>
      <xdr:rowOff>57150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8410575" y="95726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0</xdr:col>
      <xdr:colOff>1123950</xdr:colOff>
      <xdr:row>29</xdr:row>
      <xdr:rowOff>47625</xdr:rowOff>
    </xdr:from>
    <xdr:to>
      <xdr:col>6</xdr:col>
      <xdr:colOff>352425</xdr:colOff>
      <xdr:row>36</xdr:row>
      <xdr:rowOff>0</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123950" y="6257925"/>
          <a:ext cx="6410325" cy="13525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上限額（食事代除く）</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19,000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円（税込）／日（</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17,273</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円（税抜き）</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妥当性が認められる場合はこれによらないため、事前に協議願います。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247650</xdr:colOff>
      <xdr:row>0</xdr:row>
      <xdr:rowOff>66675</xdr:rowOff>
    </xdr:from>
    <xdr:to>
      <xdr:col>0</xdr:col>
      <xdr:colOff>1781175</xdr:colOff>
      <xdr:row>2</xdr:row>
      <xdr:rowOff>187697</xdr:rowOff>
    </xdr:to>
    <xdr:sp macro="" textlink="">
      <xdr:nvSpPr>
        <xdr:cNvPr id="31" name="テキスト ボックス 2">
          <a:extLst>
            <a:ext uri="{FF2B5EF4-FFF2-40B4-BE49-F238E27FC236}">
              <a16:creationId xmlns:a16="http://schemas.microsoft.com/office/drawing/2014/main" id="{00000000-0008-0000-0100-00001F000000}"/>
            </a:ext>
          </a:extLst>
        </xdr:cNvPr>
        <xdr:cNvSpPr txBox="1">
          <a:spLocks noChangeArrowheads="1"/>
        </xdr:cNvSpPr>
      </xdr:nvSpPr>
      <xdr:spPr bwMode="auto">
        <a:xfrm>
          <a:off x="247650" y="219075"/>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0</xdr:col>
      <xdr:colOff>495301</xdr:colOff>
      <xdr:row>13</xdr:row>
      <xdr:rowOff>133350</xdr:rowOff>
    </xdr:from>
    <xdr:ext cx="1257300" cy="288000"/>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495301" y="29432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476250</xdr:colOff>
      <xdr:row>27</xdr:row>
      <xdr:rowOff>123825</xdr:rowOff>
    </xdr:from>
    <xdr:ext cx="1257300" cy="288000"/>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476250" y="55340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添付資料（例４）</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1104900</xdr:colOff>
      <xdr:row>36</xdr:row>
      <xdr:rowOff>190500</xdr:rowOff>
    </xdr:from>
    <xdr:to>
      <xdr:col>6</xdr:col>
      <xdr:colOff>333375</xdr:colOff>
      <xdr:row>40</xdr:row>
      <xdr:rowOff>133350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1104900" y="7800975"/>
          <a:ext cx="6410325" cy="7429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100">
              <a:solidFill>
                <a:sysClr val="windowText" lastClr="000000"/>
              </a:solidFill>
              <a:effectLst/>
              <a:latin typeface="+mn-lt"/>
              <a:ea typeface="+mn-ea"/>
              <a:cs typeface="+mn-cs"/>
            </a:rPr>
            <a:t>旅館、ホテル等とは、旅館業法に基づく旅館業の許可を受けた宿泊施設</a:t>
          </a:r>
          <a:r>
            <a:rPr lang="ja-JP" altLang="en-US" sz="1100">
              <a:solidFill>
                <a:sysClr val="windowText" lastClr="000000"/>
              </a:solidFill>
              <a:effectLst/>
              <a:latin typeface="+mn-lt"/>
              <a:ea typeface="+mn-ea"/>
              <a:cs typeface="+mn-cs"/>
            </a:rPr>
            <a:t>とします。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847725</xdr:colOff>
          <xdr:row>71</xdr:row>
          <xdr:rowOff>104775</xdr:rowOff>
        </xdr:from>
        <xdr:to>
          <xdr:col>3</xdr:col>
          <xdr:colOff>381000</xdr:colOff>
          <xdr:row>79</xdr:row>
          <xdr:rowOff>117475</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L$35:$Q$42" spid="_x0000_s8389"/>
                </a:ext>
              </a:extLst>
            </xdr:cNvPicPr>
          </xdr:nvPicPr>
          <xdr:blipFill>
            <a:blip xmlns:r="http://schemas.openxmlformats.org/officeDocument/2006/relationships" r:embed="rId1"/>
            <a:srcRect/>
            <a:stretch>
              <a:fillRect/>
            </a:stretch>
          </xdr:blipFill>
          <xdr:spPr bwMode="auto">
            <a:xfrm>
              <a:off x="847725" y="15944850"/>
              <a:ext cx="4105275" cy="12319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85725</xdr:colOff>
      <xdr:row>0</xdr:row>
      <xdr:rowOff>76200</xdr:rowOff>
    </xdr:from>
    <xdr:to>
      <xdr:col>1</xdr:col>
      <xdr:colOff>285750</xdr:colOff>
      <xdr:row>2</xdr:row>
      <xdr:rowOff>101972</xdr:rowOff>
    </xdr:to>
    <xdr:sp macro="" textlink="">
      <xdr:nvSpPr>
        <xdr:cNvPr id="4" name="テキスト ボックス 2">
          <a:extLst>
            <a:ext uri="{FF2B5EF4-FFF2-40B4-BE49-F238E27FC236}">
              <a16:creationId xmlns:a16="http://schemas.microsoft.com/office/drawing/2014/main" id="{00000000-0008-0000-0200-000004000000}"/>
            </a:ext>
          </a:extLst>
        </xdr:cNvPr>
        <xdr:cNvSpPr txBox="1">
          <a:spLocks noChangeArrowheads="1"/>
        </xdr:cNvSpPr>
      </xdr:nvSpPr>
      <xdr:spPr bwMode="auto">
        <a:xfrm>
          <a:off x="85725" y="762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twoCellAnchor>
    <xdr:from>
      <xdr:col>0</xdr:col>
      <xdr:colOff>1095374</xdr:colOff>
      <xdr:row>35</xdr:row>
      <xdr:rowOff>38099</xdr:rowOff>
    </xdr:from>
    <xdr:to>
      <xdr:col>3</xdr:col>
      <xdr:colOff>714374</xdr:colOff>
      <xdr:row>43</xdr:row>
      <xdr:rowOff>104775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095374" y="10391774"/>
          <a:ext cx="4200525" cy="1285876"/>
        </a:xfrm>
        <a:prstGeom prst="wedgeRoundRectCallout">
          <a:avLst>
            <a:gd name="adj1" fmla="val 9089"/>
            <a:gd name="adj2" fmla="val 18038"/>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chemeClr val="tx1"/>
              </a:solidFill>
            </a:rPr>
            <a:t>【</a:t>
          </a:r>
          <a:r>
            <a:rPr kumimoji="1" lang="ja-JP" altLang="en-US" sz="1100" b="0">
              <a:solidFill>
                <a:schemeClr val="tx1"/>
              </a:solidFill>
            </a:rPr>
            <a:t>労働者送迎費集計表　様式③の確認資料</a:t>
          </a:r>
          <a:r>
            <a:rPr kumimoji="1" lang="en-US" altLang="ja-JP" sz="1100" b="0">
              <a:solidFill>
                <a:schemeClr val="tx1"/>
              </a:solidFill>
            </a:rPr>
            <a:t>】</a:t>
          </a:r>
        </a:p>
        <a:p>
          <a:pPr algn="l"/>
          <a:endParaRPr kumimoji="1" lang="en-US" altLang="ja-JP" sz="1100" b="0">
            <a:solidFill>
              <a:schemeClr val="tx1"/>
            </a:solidFill>
          </a:endParaRPr>
        </a:p>
      </xdr:txBody>
    </xdr:sp>
    <xdr:clientData/>
  </xdr:twoCellAnchor>
  <xdr:oneCellAnchor>
    <xdr:from>
      <xdr:col>0</xdr:col>
      <xdr:colOff>247650</xdr:colOff>
      <xdr:row>44</xdr:row>
      <xdr:rowOff>76200</xdr:rowOff>
    </xdr:from>
    <xdr:ext cx="1190625" cy="32879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7650" y="118014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添付資料（例５）</a:t>
          </a:r>
        </a:p>
      </xdr:txBody>
    </xdr:sp>
    <xdr:clientData/>
  </xdr:oneCellAnchor>
  <xdr:oneCellAnchor>
    <xdr:from>
      <xdr:col>1</xdr:col>
      <xdr:colOff>352425</xdr:colOff>
      <xdr:row>8</xdr:row>
      <xdr:rowOff>133350</xdr:rowOff>
    </xdr:from>
    <xdr:ext cx="1257300" cy="288000"/>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685925" y="16383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13</xdr:row>
      <xdr:rowOff>171450</xdr:rowOff>
    </xdr:from>
    <xdr:ext cx="1257300" cy="288000"/>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724025" y="26765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添付資料（例６）</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21</xdr:row>
      <xdr:rowOff>9525</xdr:rowOff>
    </xdr:from>
    <xdr:ext cx="1257300" cy="288000"/>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724025" y="41148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添付資料（例７）</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257175</xdr:colOff>
      <xdr:row>56</xdr:row>
      <xdr:rowOff>76200</xdr:rowOff>
    </xdr:from>
    <xdr:ext cx="1190625" cy="32879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57175" y="136302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添付資料（例６）</a:t>
          </a:r>
        </a:p>
      </xdr:txBody>
    </xdr:sp>
    <xdr:clientData/>
  </xdr:oneCellAnchor>
  <xdr:oneCellAnchor>
    <xdr:from>
      <xdr:col>0</xdr:col>
      <xdr:colOff>400050</xdr:colOff>
      <xdr:row>67</xdr:row>
      <xdr:rowOff>95250</xdr:rowOff>
    </xdr:from>
    <xdr:ext cx="1190625" cy="32879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00050" y="153257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添付資料（例７）</a:t>
          </a:r>
        </a:p>
      </xdr:txBody>
    </xdr:sp>
    <xdr:clientData/>
  </xdr:oneCellAnchor>
  <xdr:twoCellAnchor>
    <xdr:from>
      <xdr:col>0</xdr:col>
      <xdr:colOff>504825</xdr:colOff>
      <xdr:row>47</xdr:row>
      <xdr:rowOff>85725</xdr:rowOff>
    </xdr:from>
    <xdr:to>
      <xdr:col>5</xdr:col>
      <xdr:colOff>438150</xdr:colOff>
      <xdr:row>53</xdr:row>
      <xdr:rowOff>95250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04825" y="12268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運転手として雇った場合、運転手賃金（手当）がわかる資料</a:t>
          </a:r>
        </a:p>
      </xdr:txBody>
    </xdr:sp>
    <xdr:clientData/>
  </xdr:twoCellAnchor>
  <xdr:twoCellAnchor>
    <xdr:from>
      <xdr:col>0</xdr:col>
      <xdr:colOff>495300</xdr:colOff>
      <xdr:row>60</xdr:row>
      <xdr:rowOff>9525</xdr:rowOff>
    </xdr:from>
    <xdr:to>
      <xdr:col>5</xdr:col>
      <xdr:colOff>428625</xdr:colOff>
      <xdr:row>66</xdr:row>
      <xdr:rowOff>19050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95300" y="14173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車両のリース契約書など</a:t>
          </a:r>
        </a:p>
      </xdr:txBody>
    </xdr:sp>
    <xdr:clientData/>
  </xdr:twoCellAnchor>
  <xdr:twoCellAnchor>
    <xdr:from>
      <xdr:col>5</xdr:col>
      <xdr:colOff>314325</xdr:colOff>
      <xdr:row>26</xdr:row>
      <xdr:rowOff>142875</xdr:rowOff>
    </xdr:from>
    <xdr:to>
      <xdr:col>6</xdr:col>
      <xdr:colOff>9525</xdr:colOff>
      <xdr:row>28</xdr:row>
      <xdr:rowOff>38100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6810375" y="524827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5</xdr:col>
      <xdr:colOff>419100</xdr:colOff>
      <xdr:row>28</xdr:row>
      <xdr:rowOff>133350</xdr:rowOff>
    </xdr:from>
    <xdr:ext cx="607859" cy="275717"/>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915150" y="56388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49</xdr:col>
      <xdr:colOff>123825</xdr:colOff>
      <xdr:row>3</xdr:row>
      <xdr:rowOff>0</xdr:rowOff>
    </xdr:from>
    <xdr:to>
      <xdr:col>52</xdr:col>
      <xdr:colOff>104775</xdr:colOff>
      <xdr:row>3</xdr:row>
      <xdr:rowOff>0</xdr:rowOff>
    </xdr:to>
    <xdr:sp macro="" textlink="">
      <xdr:nvSpPr>
        <xdr:cNvPr id="9222" name="Line 27">
          <a:extLst>
            <a:ext uri="{FF2B5EF4-FFF2-40B4-BE49-F238E27FC236}">
              <a16:creationId xmlns:a16="http://schemas.microsoft.com/office/drawing/2014/main" id="{00000000-0008-0000-0300-000006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28" name="Line 27">
          <a:extLst>
            <a:ext uri="{FF2B5EF4-FFF2-40B4-BE49-F238E27FC236}">
              <a16:creationId xmlns:a16="http://schemas.microsoft.com/office/drawing/2014/main" id="{00000000-0008-0000-0300-00000C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34" name="Line 27">
          <a:extLst>
            <a:ext uri="{FF2B5EF4-FFF2-40B4-BE49-F238E27FC236}">
              <a16:creationId xmlns:a16="http://schemas.microsoft.com/office/drawing/2014/main" id="{00000000-0008-0000-0300-000012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3</xdr:col>
      <xdr:colOff>1524000</xdr:colOff>
      <xdr:row>21</xdr:row>
      <xdr:rowOff>0</xdr:rowOff>
    </xdr:from>
    <xdr:to>
      <xdr:col>6</xdr:col>
      <xdr:colOff>1181100</xdr:colOff>
      <xdr:row>21</xdr:row>
      <xdr:rowOff>0</xdr:rowOff>
    </xdr:to>
    <xdr:sp macro="" textlink="">
      <xdr:nvSpPr>
        <xdr:cNvPr id="9237" name="Line 20">
          <a:extLst>
            <a:ext uri="{FF2B5EF4-FFF2-40B4-BE49-F238E27FC236}">
              <a16:creationId xmlns:a16="http://schemas.microsoft.com/office/drawing/2014/main" id="{00000000-0008-0000-0300-000015240000}"/>
            </a:ext>
          </a:extLst>
        </xdr:cNvPr>
        <xdr:cNvSpPr>
          <a:spLocks noChangeShapeType="1"/>
        </xdr:cNvSpPr>
      </xdr:nvSpPr>
      <xdr:spPr bwMode="auto">
        <a:xfrm>
          <a:off x="4276725" y="2505075"/>
          <a:ext cx="2800350" cy="0"/>
        </a:xfrm>
        <a:prstGeom prst="line">
          <a:avLst/>
        </a:prstGeom>
        <a:noFill/>
        <a:ln w="6350">
          <a:solidFill>
            <a:srgbClr val="000000"/>
          </a:solidFill>
          <a:round/>
          <a:headEnd/>
          <a:tailEn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40" name="Line 27">
          <a:extLst>
            <a:ext uri="{FF2B5EF4-FFF2-40B4-BE49-F238E27FC236}">
              <a16:creationId xmlns:a16="http://schemas.microsoft.com/office/drawing/2014/main" id="{00000000-0008-0000-0300-000018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12</xdr:col>
      <xdr:colOff>971550</xdr:colOff>
      <xdr:row>106</xdr:row>
      <xdr:rowOff>47625</xdr:rowOff>
    </xdr:from>
    <xdr:to>
      <xdr:col>13</xdr:col>
      <xdr:colOff>352425</xdr:colOff>
      <xdr:row>108</xdr:row>
      <xdr:rowOff>76200</xdr:rowOff>
    </xdr:to>
    <xdr:sp macro="" textlink="">
      <xdr:nvSpPr>
        <xdr:cNvPr id="17" name="Oval 6">
          <a:extLst>
            <a:ext uri="{FF2B5EF4-FFF2-40B4-BE49-F238E27FC236}">
              <a16:creationId xmlns:a16="http://schemas.microsoft.com/office/drawing/2014/main" id="{00000000-0008-0000-0300-000011000000}"/>
            </a:ext>
          </a:extLst>
        </xdr:cNvPr>
        <xdr:cNvSpPr>
          <a:spLocks noChangeArrowheads="1"/>
        </xdr:cNvSpPr>
      </xdr:nvSpPr>
      <xdr:spPr bwMode="auto">
        <a:xfrm>
          <a:off x="10715625" y="19421475"/>
          <a:ext cx="4572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12</xdr:col>
      <xdr:colOff>971550</xdr:colOff>
      <xdr:row>126</xdr:row>
      <xdr:rowOff>47625</xdr:rowOff>
    </xdr:from>
    <xdr:to>
      <xdr:col>13</xdr:col>
      <xdr:colOff>352425</xdr:colOff>
      <xdr:row>128</xdr:row>
      <xdr:rowOff>76200</xdr:rowOff>
    </xdr:to>
    <xdr:sp macro="" textlink="">
      <xdr:nvSpPr>
        <xdr:cNvPr id="19" name="Oval 6">
          <a:extLst>
            <a:ext uri="{FF2B5EF4-FFF2-40B4-BE49-F238E27FC236}">
              <a16:creationId xmlns:a16="http://schemas.microsoft.com/office/drawing/2014/main" id="{00000000-0008-0000-0300-000013000000}"/>
            </a:ext>
          </a:extLst>
        </xdr:cNvPr>
        <xdr:cNvSpPr>
          <a:spLocks noChangeArrowheads="1"/>
        </xdr:cNvSpPr>
      </xdr:nvSpPr>
      <xdr:spPr bwMode="auto">
        <a:xfrm>
          <a:off x="10715625" y="19421475"/>
          <a:ext cx="5334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0</xdr:col>
      <xdr:colOff>646043</xdr:colOff>
      <xdr:row>47</xdr:row>
      <xdr:rowOff>415</xdr:rowOff>
    </xdr:from>
    <xdr:to>
      <xdr:col>5</xdr:col>
      <xdr:colOff>914400</xdr:colOff>
      <xdr:row>55</xdr:row>
      <xdr:rowOff>48040</xdr:rowOff>
    </xdr:to>
    <xdr:sp macro="" textlink="">
      <xdr:nvSpPr>
        <xdr:cNvPr id="24" name="角丸四角形吹き出し 23">
          <a:extLst>
            <a:ext uri="{FF2B5EF4-FFF2-40B4-BE49-F238E27FC236}">
              <a16:creationId xmlns:a16="http://schemas.microsoft.com/office/drawing/2014/main" id="{00000000-0008-0000-0300-000018000000}"/>
            </a:ext>
          </a:extLst>
        </xdr:cNvPr>
        <xdr:cNvSpPr/>
      </xdr:nvSpPr>
      <xdr:spPr>
        <a:xfrm>
          <a:off x="646043" y="8771698"/>
          <a:ext cx="5420140" cy="1240320"/>
        </a:xfrm>
        <a:prstGeom prst="wedgeRoundRectCallout">
          <a:avLst>
            <a:gd name="adj1" fmla="val -19612"/>
            <a:gd name="adj2" fmla="val 49420"/>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baseline="0">
              <a:effectLst/>
              <a:latin typeface="+mn-lt"/>
              <a:ea typeface="+mn-ea"/>
              <a:cs typeface="+mn-cs"/>
            </a:rPr>
            <a:t>募集及び解散に要する費用集計表</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・本人が費用を受領したことがわかる資料のコピーを添付してください。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様式の指定はありませんので、各社の独自のもので構いません。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・振込等のコピーでもＯＫです。</a:t>
          </a:r>
        </a:p>
      </xdr:txBody>
    </xdr:sp>
    <xdr:clientData/>
  </xdr:twoCellAnchor>
  <xdr:oneCellAnchor>
    <xdr:from>
      <xdr:col>0</xdr:col>
      <xdr:colOff>447675</xdr:colOff>
      <xdr:row>60</xdr:row>
      <xdr:rowOff>0</xdr:rowOff>
    </xdr:from>
    <xdr:ext cx="1190625" cy="328790"/>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447675" y="143256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添付資料（例８）</a:t>
          </a:r>
        </a:p>
      </xdr:txBody>
    </xdr:sp>
    <xdr:clientData/>
  </xdr:oneCellAnchor>
  <xdr:twoCellAnchor>
    <xdr:from>
      <xdr:col>5</xdr:col>
      <xdr:colOff>333375</xdr:colOff>
      <xdr:row>37</xdr:row>
      <xdr:rowOff>161925</xdr:rowOff>
    </xdr:from>
    <xdr:to>
      <xdr:col>6</xdr:col>
      <xdr:colOff>66675</xdr:colOff>
      <xdr:row>39</xdr:row>
      <xdr:rowOff>57150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5610225" y="77057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57150</xdr:colOff>
      <xdr:row>31</xdr:row>
      <xdr:rowOff>120098</xdr:rowOff>
    </xdr:from>
    <xdr:ext cx="1504950" cy="304800"/>
    <xdr:sp macro="" textlink="">
      <xdr:nvSpPr>
        <xdr:cNvPr id="26" name="角丸四角形吹き出し 25">
          <a:extLst>
            <a:ext uri="{FF2B5EF4-FFF2-40B4-BE49-F238E27FC236}">
              <a16:creationId xmlns:a16="http://schemas.microsoft.com/office/drawing/2014/main" id="{00000000-0008-0000-0300-00001A000000}"/>
            </a:ext>
          </a:extLst>
        </xdr:cNvPr>
        <xdr:cNvSpPr/>
      </xdr:nvSpPr>
      <xdr:spPr>
        <a:xfrm>
          <a:off x="703193" y="6083576"/>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添付資料（例８）</a:t>
          </a:r>
        </a:p>
      </xdr:txBody>
    </xdr:sp>
    <xdr:clientData/>
  </xdr:oneCellAnchor>
  <xdr:twoCellAnchor>
    <xdr:from>
      <xdr:col>0</xdr:col>
      <xdr:colOff>114300</xdr:colOff>
      <xdr:row>0</xdr:row>
      <xdr:rowOff>104775</xdr:rowOff>
    </xdr:from>
    <xdr:to>
      <xdr:col>1</xdr:col>
      <xdr:colOff>1419225</xdr:colOff>
      <xdr:row>3</xdr:row>
      <xdr:rowOff>73397</xdr:rowOff>
    </xdr:to>
    <xdr:sp macro="" textlink="">
      <xdr:nvSpPr>
        <xdr:cNvPr id="21" name="テキスト ボックス 2">
          <a:extLst>
            <a:ext uri="{FF2B5EF4-FFF2-40B4-BE49-F238E27FC236}">
              <a16:creationId xmlns:a16="http://schemas.microsoft.com/office/drawing/2014/main" id="{00000000-0008-0000-0300-000015000000}"/>
            </a:ext>
          </a:extLst>
        </xdr:cNvPr>
        <xdr:cNvSpPr txBox="1">
          <a:spLocks noChangeArrowheads="1"/>
        </xdr:cNvSpPr>
      </xdr:nvSpPr>
      <xdr:spPr bwMode="auto">
        <a:xfrm>
          <a:off x="114300" y="104775"/>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oneCellAnchor>
    <xdr:from>
      <xdr:col>5</xdr:col>
      <xdr:colOff>371475</xdr:colOff>
      <xdr:row>39</xdr:row>
      <xdr:rowOff>47625</xdr:rowOff>
    </xdr:from>
    <xdr:ext cx="607859" cy="275717"/>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524500" y="58483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1</xdr:col>
      <xdr:colOff>228600</xdr:colOff>
      <xdr:row>72</xdr:row>
      <xdr:rowOff>10886</xdr:rowOff>
    </xdr:from>
    <xdr:to>
      <xdr:col>5</xdr:col>
      <xdr:colOff>704850</xdr:colOff>
      <xdr:row>78</xdr:row>
      <xdr:rowOff>20412</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881743" y="14012636"/>
          <a:ext cx="4980214" cy="9075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船舶の領収書</a:t>
          </a:r>
          <a:endParaRPr kumimoji="1" lang="en-US" altLang="ja-JP" sz="1600"/>
        </a:p>
      </xdr:txBody>
    </xdr:sp>
    <xdr:clientData/>
  </xdr:twoCellAnchor>
  <xdr:twoCellAnchor>
    <xdr:from>
      <xdr:col>0</xdr:col>
      <xdr:colOff>646043</xdr:colOff>
      <xdr:row>63</xdr:row>
      <xdr:rowOff>92528</xdr:rowOff>
    </xdr:from>
    <xdr:to>
      <xdr:col>5</xdr:col>
      <xdr:colOff>914400</xdr:colOff>
      <xdr:row>70</xdr:row>
      <xdr:rowOff>49695</xdr:rowOff>
    </xdr:to>
    <xdr:sp macro="" textlink="">
      <xdr:nvSpPr>
        <xdr:cNvPr id="33" name="角丸四角形吹き出し 32">
          <a:extLst>
            <a:ext uri="{FF2B5EF4-FFF2-40B4-BE49-F238E27FC236}">
              <a16:creationId xmlns:a16="http://schemas.microsoft.com/office/drawing/2014/main" id="{00000000-0008-0000-0300-000021000000}"/>
            </a:ext>
          </a:extLst>
        </xdr:cNvPr>
        <xdr:cNvSpPr/>
      </xdr:nvSpPr>
      <xdr:spPr>
        <a:xfrm>
          <a:off x="646043" y="11249202"/>
          <a:ext cx="5420140" cy="1000776"/>
        </a:xfrm>
        <a:prstGeom prst="wedgeRoundRectCallout">
          <a:avLst>
            <a:gd name="adj1" fmla="val -19788"/>
            <a:gd name="adj2" fmla="val 80247"/>
            <a:gd name="adj3" fmla="val 16667"/>
          </a:avLst>
        </a:prstGeom>
        <a:noFill/>
        <a:ln w="15875" cap="flat" cmpd="sng" algn="ctr">
          <a:solidFill>
            <a:sysClr val="windowText" lastClr="000000"/>
          </a:solidFill>
          <a:prstDash val="dash"/>
        </a:ln>
        <a:effectLst/>
      </xdr:spPr>
      <xdr:txBody>
        <a:bodyPr vertOverflow="clip" horzOverflow="clip" rtlCol="0" anchor="t"/>
        <a:lstStyle/>
        <a:p>
          <a:r>
            <a:rPr lang="ja-JP" altLang="en-US" sz="1100">
              <a:effectLst/>
              <a:latin typeface="+mn-lt"/>
              <a:ea typeface="+mn-ea"/>
              <a:cs typeface="+mn-cs"/>
            </a:rPr>
            <a:t>・支給上限金額</a:t>
          </a:r>
          <a:r>
            <a:rPr lang="ja-JP" altLang="ja-JP" sz="1100">
              <a:effectLst/>
              <a:latin typeface="+mn-lt"/>
              <a:ea typeface="+mn-ea"/>
              <a:cs typeface="+mn-cs"/>
            </a:rPr>
            <a:t>は、２等運賃表（東京～父島間は２等（和）、父島～母島間は２等）によ</a:t>
          </a:r>
          <a:r>
            <a:rPr lang="ja-JP" altLang="en-US" sz="1100">
              <a:effectLst/>
              <a:latin typeface="+mn-lt"/>
              <a:ea typeface="+mn-ea"/>
              <a:cs typeface="+mn-cs"/>
            </a:rPr>
            <a:t>ります。</a:t>
          </a:r>
          <a:endParaRPr lang="en-US" altLang="ja-JP" sz="1100">
            <a:effectLst/>
            <a:latin typeface="+mn-lt"/>
            <a:ea typeface="+mn-ea"/>
            <a:cs typeface="+mn-cs"/>
          </a:endParaRPr>
        </a:p>
        <a:p>
          <a:r>
            <a:rPr lang="ja-JP" altLang="en-US" sz="1100">
              <a:effectLst/>
              <a:latin typeface="+mn-lt"/>
              <a:ea typeface="+mn-ea"/>
              <a:cs typeface="+mn-cs"/>
            </a:rPr>
            <a:t>・夏季休暇、年末年始等、労働者が一時帰省した旅費も受注者が支払っていれば対象となります。</a:t>
          </a:r>
          <a:endParaRPr lang="ja-JP" altLang="ja-JP" sz="1100">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a:extLst>
            <a:ext uri="{FF2B5EF4-FFF2-40B4-BE49-F238E27FC236}">
              <a16:creationId xmlns:a16="http://schemas.microsoft.com/office/drawing/2014/main" id="{00000000-0008-0000-0400-000006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a:extLst>
            <a:ext uri="{FF2B5EF4-FFF2-40B4-BE49-F238E27FC236}">
              <a16:creationId xmlns:a16="http://schemas.microsoft.com/office/drawing/2014/main" id="{00000000-0008-0000-04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a:extLst>
            <a:ext uri="{FF2B5EF4-FFF2-40B4-BE49-F238E27FC236}">
              <a16:creationId xmlns:a16="http://schemas.microsoft.com/office/drawing/2014/main" id="{00000000-0008-0000-0400-00000C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a:extLst>
            <a:ext uri="{FF2B5EF4-FFF2-40B4-BE49-F238E27FC236}">
              <a16:creationId xmlns:a16="http://schemas.microsoft.com/office/drawing/2014/main" id="{00000000-0008-0000-04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a:extLst>
            <a:ext uri="{FF2B5EF4-FFF2-40B4-BE49-F238E27FC236}">
              <a16:creationId xmlns:a16="http://schemas.microsoft.com/office/drawing/2014/main" id="{00000000-0008-0000-0400-000012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a:extLst>
            <a:ext uri="{FF2B5EF4-FFF2-40B4-BE49-F238E27FC236}">
              <a16:creationId xmlns:a16="http://schemas.microsoft.com/office/drawing/2014/main" id="{00000000-0008-0000-04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a:extLst>
            <a:ext uri="{FF2B5EF4-FFF2-40B4-BE49-F238E27FC236}">
              <a16:creationId xmlns:a16="http://schemas.microsoft.com/office/drawing/2014/main" id="{00000000-0008-0000-0400-000018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314324</xdr:colOff>
      <xdr:row>9</xdr:row>
      <xdr:rowOff>171449</xdr:rowOff>
    </xdr:from>
    <xdr:to>
      <xdr:col>4</xdr:col>
      <xdr:colOff>933449</xdr:colOff>
      <xdr:row>18</xdr:row>
      <xdr:rowOff>152399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314324" y="1876424"/>
          <a:ext cx="6315075" cy="1781175"/>
        </a:xfrm>
        <a:prstGeom prst="wedgeRoundRectCallout">
          <a:avLst>
            <a:gd name="adj1" fmla="val -19789"/>
            <a:gd name="adj2" fmla="val -26564"/>
            <a:gd name="adj3" fmla="val 16667"/>
          </a:avLst>
        </a:prstGeom>
        <a:solidFill>
          <a:schemeClr val="bg1"/>
        </a:solidFill>
        <a:ln w="19050"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どのような、作業の時に食費補助が必要となったか「工種」欄に記入してください。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・朝昼晩の食費は対象になりません。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適用となるケース</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・当該工事の特記仕様書において、所定労働時間を越える作業であると明記されている工事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・協議において、所定労働時間外の作業を行うこととなった場合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・当該費用として支払った金額等について整理した集計表を提出すること。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47625</xdr:colOff>
      <xdr:row>0</xdr:row>
      <xdr:rowOff>57150</xdr:rowOff>
    </xdr:from>
    <xdr:to>
      <xdr:col>1</xdr:col>
      <xdr:colOff>276225</xdr:colOff>
      <xdr:row>2</xdr:row>
      <xdr:rowOff>82922</xdr:rowOff>
    </xdr:to>
    <xdr:sp macro="" textlink="">
      <xdr:nvSpPr>
        <xdr:cNvPr id="11" name="テキスト ボックス 2">
          <a:extLst>
            <a:ext uri="{FF2B5EF4-FFF2-40B4-BE49-F238E27FC236}">
              <a16:creationId xmlns:a16="http://schemas.microsoft.com/office/drawing/2014/main" id="{00000000-0008-0000-0400-00000B000000}"/>
            </a:ext>
          </a:extLst>
        </xdr:cNvPr>
        <xdr:cNvSpPr txBox="1">
          <a:spLocks noChangeArrowheads="1"/>
        </xdr:cNvSpPr>
      </xdr:nvSpPr>
      <xdr:spPr bwMode="auto">
        <a:xfrm>
          <a:off x="47625" y="57150"/>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3"/>
  <sheetViews>
    <sheetView tabSelected="1" view="pageBreakPreview" zoomScaleNormal="100" zoomScaleSheetLayoutView="100" workbookViewId="0">
      <selection activeCell="D127" sqref="D127"/>
    </sheetView>
  </sheetViews>
  <sheetFormatPr defaultColWidth="9" defaultRowHeight="12" x14ac:dyDescent="0.15"/>
  <cols>
    <col min="1" max="1" width="19.625" style="1" customWidth="1"/>
    <col min="2" max="2" width="13.125" style="2" customWidth="1"/>
    <col min="3" max="3" width="15.625" style="2" customWidth="1"/>
    <col min="4" max="4" width="3.25" style="2" bestFit="1" customWidth="1"/>
    <col min="5" max="5" width="15.625" style="1" customWidth="1"/>
    <col min="6" max="6" width="25.375" style="1" customWidth="1"/>
    <col min="7" max="7" width="2" style="1" customWidth="1"/>
    <col min="8" max="8" width="11.75" style="4" customWidth="1"/>
    <col min="9" max="9" width="15.5" style="4" bestFit="1" customWidth="1"/>
    <col min="10" max="10" width="11.25" style="1" bestFit="1" customWidth="1"/>
    <col min="11" max="16384" width="9" style="1"/>
  </cols>
  <sheetData>
    <row r="2" spans="1:8" x14ac:dyDescent="0.15">
      <c r="F2" s="3" t="s">
        <v>105</v>
      </c>
      <c r="H2" s="4" t="s">
        <v>107</v>
      </c>
    </row>
    <row r="3" spans="1:8" ht="19.5" customHeight="1" x14ac:dyDescent="0.15">
      <c r="A3" s="114" t="s">
        <v>10</v>
      </c>
      <c r="B3" s="114"/>
      <c r="C3" s="114"/>
      <c r="D3" s="114"/>
      <c r="E3" s="114"/>
      <c r="F3" s="114"/>
    </row>
    <row r="4" spans="1:8" ht="15.95" customHeight="1" x14ac:dyDescent="0.15">
      <c r="A4" s="5" t="s">
        <v>12</v>
      </c>
      <c r="B4" s="115" t="s">
        <v>17</v>
      </c>
      <c r="C4" s="116"/>
      <c r="D4" s="116"/>
      <c r="E4" s="117"/>
      <c r="F4" s="5" t="s">
        <v>11</v>
      </c>
    </row>
    <row r="5" spans="1:8" ht="15.95" customHeight="1" x14ac:dyDescent="0.15">
      <c r="A5" s="6" t="s">
        <v>4</v>
      </c>
      <c r="B5" s="7"/>
      <c r="C5" s="61"/>
      <c r="D5" s="9"/>
      <c r="E5" s="62"/>
      <c r="F5" s="11"/>
    </row>
    <row r="6" spans="1:8" ht="15.95" customHeight="1" x14ac:dyDescent="0.15">
      <c r="A6" s="6" t="s">
        <v>39</v>
      </c>
      <c r="B6" s="7" t="s">
        <v>38</v>
      </c>
      <c r="C6" s="61">
        <v>45383</v>
      </c>
      <c r="D6" s="9" t="s">
        <v>9</v>
      </c>
      <c r="E6" s="62">
        <v>45473</v>
      </c>
      <c r="F6" s="11">
        <f>100000*3</f>
        <v>300000</v>
      </c>
    </row>
    <row r="7" spans="1:8" ht="15.95" customHeight="1" x14ac:dyDescent="0.15">
      <c r="A7" s="6"/>
      <c r="B7" s="7"/>
      <c r="C7" s="8"/>
      <c r="D7" s="9"/>
      <c r="E7" s="10"/>
      <c r="F7" s="11" t="s">
        <v>126</v>
      </c>
    </row>
    <row r="8" spans="1:8" ht="15.95" customHeight="1" x14ac:dyDescent="0.15">
      <c r="A8" s="6"/>
      <c r="B8" s="7"/>
      <c r="C8" s="8"/>
      <c r="D8" s="9"/>
      <c r="E8" s="10"/>
      <c r="F8" s="11"/>
    </row>
    <row r="9" spans="1:8" ht="15.95" customHeight="1" x14ac:dyDescent="0.15">
      <c r="A9" s="6"/>
      <c r="B9" s="7"/>
      <c r="C9" s="61"/>
      <c r="D9" s="9"/>
      <c r="E9" s="62"/>
      <c r="F9" s="11"/>
    </row>
    <row r="10" spans="1:8" ht="15.95" customHeight="1" x14ac:dyDescent="0.15">
      <c r="A10" s="6"/>
      <c r="B10" s="7"/>
      <c r="C10" s="12"/>
      <c r="D10" s="9"/>
      <c r="E10" s="10"/>
      <c r="F10" s="11"/>
    </row>
    <row r="11" spans="1:8" ht="15.95" customHeight="1" x14ac:dyDescent="0.15">
      <c r="A11" s="6"/>
      <c r="B11" s="7"/>
      <c r="C11" s="12"/>
      <c r="D11" s="9"/>
      <c r="E11" s="10"/>
      <c r="F11" s="11"/>
    </row>
    <row r="12" spans="1:8" ht="15.95" customHeight="1" x14ac:dyDescent="0.15">
      <c r="A12" s="6"/>
      <c r="B12" s="7"/>
      <c r="C12" s="61"/>
      <c r="D12" s="9"/>
      <c r="E12" s="62"/>
      <c r="F12" s="11"/>
    </row>
    <row r="13" spans="1:8" ht="15.95" customHeight="1" x14ac:dyDescent="0.15">
      <c r="A13" s="6"/>
      <c r="B13" s="7"/>
      <c r="C13" s="12"/>
      <c r="D13" s="9"/>
      <c r="E13" s="10"/>
      <c r="F13" s="11"/>
    </row>
    <row r="14" spans="1:8" ht="15.95" customHeight="1" x14ac:dyDescent="0.15">
      <c r="A14" s="6"/>
      <c r="B14" s="7"/>
      <c r="C14" s="12"/>
      <c r="D14" s="9"/>
      <c r="E14" s="10"/>
      <c r="F14" s="11"/>
    </row>
    <row r="15" spans="1:8" ht="15.95" customHeight="1" x14ac:dyDescent="0.15">
      <c r="A15" s="6"/>
      <c r="B15" s="7"/>
      <c r="C15" s="61"/>
      <c r="D15" s="100"/>
      <c r="E15" s="101"/>
      <c r="F15" s="11"/>
    </row>
    <row r="16" spans="1:8" ht="15.95" customHeight="1" x14ac:dyDescent="0.15">
      <c r="A16" s="6"/>
      <c r="B16" s="7"/>
      <c r="C16" s="61"/>
      <c r="D16" s="9"/>
      <c r="E16" s="62"/>
      <c r="F16" s="11"/>
    </row>
    <row r="17" spans="1:6" ht="15.95" customHeight="1" x14ac:dyDescent="0.15">
      <c r="A17" s="6"/>
      <c r="B17" s="7"/>
      <c r="C17" s="61"/>
      <c r="D17" s="9"/>
      <c r="E17" s="62"/>
      <c r="F17" s="11"/>
    </row>
    <row r="18" spans="1:6" ht="15.95" customHeight="1" x14ac:dyDescent="0.15">
      <c r="A18" s="6"/>
      <c r="B18" s="7"/>
      <c r="C18" s="61"/>
      <c r="D18" s="9"/>
      <c r="E18" s="62"/>
      <c r="F18" s="11"/>
    </row>
    <row r="19" spans="1:6" ht="15.95" customHeight="1" x14ac:dyDescent="0.15">
      <c r="A19" s="6"/>
      <c r="B19" s="7"/>
      <c r="C19" s="61"/>
      <c r="D19" s="100"/>
      <c r="E19" s="101"/>
      <c r="F19" s="11"/>
    </row>
    <row r="20" spans="1:6" ht="15.95" customHeight="1" x14ac:dyDescent="0.15">
      <c r="A20" s="6"/>
      <c r="B20" s="7"/>
      <c r="C20" s="61"/>
      <c r="D20" s="9"/>
      <c r="E20" s="62"/>
      <c r="F20" s="11"/>
    </row>
    <row r="21" spans="1:6" ht="15.95" customHeight="1" x14ac:dyDescent="0.15">
      <c r="A21" s="6"/>
      <c r="B21" s="7"/>
      <c r="C21" s="61"/>
      <c r="D21" s="9"/>
      <c r="E21" s="62"/>
      <c r="F21" s="11"/>
    </row>
    <row r="22" spans="1:6" ht="15.95" customHeight="1" x14ac:dyDescent="0.15">
      <c r="A22" s="6"/>
      <c r="B22" s="7"/>
      <c r="C22" s="12"/>
      <c r="D22" s="9"/>
      <c r="E22" s="10"/>
      <c r="F22" s="11"/>
    </row>
    <row r="23" spans="1:6" ht="15.95" customHeight="1" x14ac:dyDescent="0.15">
      <c r="A23" s="6"/>
      <c r="B23" s="7"/>
      <c r="C23" s="61"/>
      <c r="D23" s="100"/>
      <c r="E23" s="101"/>
      <c r="F23" s="11"/>
    </row>
    <row r="24" spans="1:6" ht="15.95" customHeight="1" x14ac:dyDescent="0.15">
      <c r="A24" s="6"/>
      <c r="B24" s="7"/>
      <c r="C24" s="61"/>
      <c r="D24" s="9"/>
      <c r="E24" s="62"/>
      <c r="F24" s="11"/>
    </row>
    <row r="25" spans="1:6" ht="15.95" customHeight="1" x14ac:dyDescent="0.15">
      <c r="A25" s="6"/>
      <c r="B25" s="7"/>
      <c r="C25" s="61"/>
      <c r="D25" s="9"/>
      <c r="E25" s="62"/>
      <c r="F25" s="11"/>
    </row>
    <row r="26" spans="1:6" ht="15.95" customHeight="1" x14ac:dyDescent="0.15">
      <c r="A26" s="6"/>
      <c r="B26" s="7"/>
      <c r="C26" s="12"/>
      <c r="D26" s="9"/>
      <c r="E26" s="10"/>
      <c r="F26" s="11"/>
    </row>
    <row r="27" spans="1:6" ht="15.95" customHeight="1" x14ac:dyDescent="0.15">
      <c r="A27" s="6"/>
      <c r="B27" s="7"/>
      <c r="C27" s="12"/>
      <c r="D27" s="9"/>
      <c r="E27" s="10"/>
      <c r="F27" s="11"/>
    </row>
    <row r="28" spans="1:6" ht="15.95" customHeight="1" x14ac:dyDescent="0.15">
      <c r="A28" s="6"/>
      <c r="B28" s="7"/>
      <c r="C28" s="12"/>
      <c r="D28" s="9"/>
      <c r="E28" s="10"/>
      <c r="F28" s="11"/>
    </row>
    <row r="29" spans="1:6" ht="15.95" customHeight="1" x14ac:dyDescent="0.15">
      <c r="A29" s="6"/>
      <c r="B29" s="7"/>
      <c r="C29" s="12"/>
      <c r="D29" s="9"/>
      <c r="E29" s="10"/>
      <c r="F29" s="11"/>
    </row>
    <row r="30" spans="1:6" ht="15.95" customHeight="1" x14ac:dyDescent="0.15">
      <c r="A30" s="6"/>
      <c r="B30" s="7"/>
      <c r="C30" s="12"/>
      <c r="D30" s="9"/>
      <c r="E30" s="10"/>
      <c r="F30" s="11"/>
    </row>
    <row r="31" spans="1:6" ht="15.95" customHeight="1" x14ac:dyDescent="0.15">
      <c r="A31" s="6"/>
      <c r="B31" s="7"/>
      <c r="C31" s="12"/>
      <c r="D31" s="9"/>
      <c r="E31" s="10"/>
      <c r="F31" s="11"/>
    </row>
    <row r="32" spans="1:6" ht="15.95" customHeight="1" x14ac:dyDescent="0.15">
      <c r="A32" s="6"/>
      <c r="B32" s="7"/>
      <c r="C32" s="12"/>
      <c r="D32" s="9"/>
      <c r="E32" s="10"/>
      <c r="F32" s="11"/>
    </row>
    <row r="33" spans="1:6" ht="15.95" customHeight="1" x14ac:dyDescent="0.15">
      <c r="A33" s="6"/>
      <c r="B33" s="7"/>
      <c r="C33" s="12"/>
      <c r="D33" s="9"/>
      <c r="E33" s="10"/>
      <c r="F33" s="11"/>
    </row>
    <row r="34" spans="1:6" ht="15.95" customHeight="1" x14ac:dyDescent="0.15">
      <c r="A34" s="6"/>
      <c r="B34" s="7"/>
      <c r="C34" s="12"/>
      <c r="D34" s="9"/>
      <c r="E34" s="10"/>
      <c r="F34" s="11"/>
    </row>
    <row r="35" spans="1:6" ht="15.95" customHeight="1" x14ac:dyDescent="0.15">
      <c r="A35" s="6"/>
      <c r="B35" s="7"/>
      <c r="C35" s="12"/>
      <c r="D35" s="9"/>
      <c r="E35" s="10"/>
      <c r="F35" s="11"/>
    </row>
    <row r="36" spans="1:6" ht="15.95" customHeight="1" x14ac:dyDescent="0.15">
      <c r="A36" s="6"/>
      <c r="B36" s="7"/>
      <c r="C36" s="12"/>
      <c r="D36" s="9"/>
      <c r="E36" s="10"/>
      <c r="F36" s="11"/>
    </row>
    <row r="37" spans="1:6" ht="15.95" customHeight="1" x14ac:dyDescent="0.15">
      <c r="A37" s="6"/>
      <c r="B37" s="7"/>
      <c r="C37" s="12"/>
      <c r="D37" s="9"/>
      <c r="E37" s="10"/>
      <c r="F37" s="11"/>
    </row>
    <row r="38" spans="1:6" ht="15.95" customHeight="1" x14ac:dyDescent="0.15">
      <c r="A38" s="6"/>
      <c r="B38" s="7"/>
      <c r="C38" s="12"/>
      <c r="D38" s="9"/>
      <c r="E38" s="10"/>
      <c r="F38" s="11"/>
    </row>
    <row r="39" spans="1:6" ht="15.95" customHeight="1" x14ac:dyDescent="0.15">
      <c r="A39" s="6"/>
      <c r="B39" s="7"/>
      <c r="C39" s="12"/>
      <c r="D39" s="9"/>
      <c r="E39" s="10"/>
      <c r="F39" s="11"/>
    </row>
    <row r="40" spans="1:6" ht="15.95" customHeight="1" x14ac:dyDescent="0.15">
      <c r="A40" s="6"/>
      <c r="B40" s="7"/>
      <c r="C40" s="12"/>
      <c r="D40" s="9"/>
      <c r="E40" s="10"/>
      <c r="F40" s="11"/>
    </row>
    <row r="41" spans="1:6" ht="15.95" customHeight="1" x14ac:dyDescent="0.15">
      <c r="A41" s="6"/>
      <c r="B41" s="7"/>
      <c r="C41" s="9"/>
      <c r="D41" s="9"/>
      <c r="E41" s="10"/>
      <c r="F41" s="11"/>
    </row>
    <row r="42" spans="1:6" ht="15.95" customHeight="1" x14ac:dyDescent="0.15">
      <c r="A42" s="13"/>
      <c r="B42" s="110" t="s">
        <v>5</v>
      </c>
      <c r="C42" s="111"/>
      <c r="D42" s="111"/>
      <c r="E42" s="112"/>
      <c r="F42" s="14">
        <f>SUM(F5:F41)</f>
        <v>300000</v>
      </c>
    </row>
    <row r="43" spans="1:6" ht="15.95" customHeight="1" x14ac:dyDescent="0.15">
      <c r="A43" s="13"/>
      <c r="B43" s="71"/>
      <c r="C43" s="72"/>
      <c r="D43" s="72"/>
      <c r="E43" s="73"/>
      <c r="F43" s="14"/>
    </row>
    <row r="44" spans="1:6" ht="15.95" customHeight="1" x14ac:dyDescent="0.15">
      <c r="A44" s="15" t="s">
        <v>3</v>
      </c>
      <c r="B44" s="118" t="s">
        <v>6</v>
      </c>
      <c r="C44" s="119"/>
      <c r="D44" s="119"/>
      <c r="E44" s="120"/>
      <c r="F44" s="11">
        <v>50000</v>
      </c>
    </row>
    <row r="45" spans="1:6" ht="15.95" customHeight="1" x14ac:dyDescent="0.15">
      <c r="A45" s="6"/>
      <c r="B45" s="16" t="s">
        <v>19</v>
      </c>
      <c r="C45" s="17"/>
      <c r="D45" s="17"/>
      <c r="E45" s="18"/>
      <c r="F45" s="11"/>
    </row>
    <row r="46" spans="1:6" ht="15.95" customHeight="1" x14ac:dyDescent="0.15">
      <c r="A46" s="6"/>
      <c r="B46" s="108" t="s">
        <v>7</v>
      </c>
      <c r="C46" s="109"/>
      <c r="D46" s="109"/>
      <c r="E46" s="113" t="s">
        <v>7</v>
      </c>
      <c r="F46" s="14">
        <f>SUM(F44:F45)</f>
        <v>50000</v>
      </c>
    </row>
    <row r="47" spans="1:6" ht="15.95" customHeight="1" x14ac:dyDescent="0.15">
      <c r="A47" s="6"/>
      <c r="B47" s="8"/>
      <c r="C47" s="12"/>
      <c r="D47" s="12"/>
      <c r="E47" s="70"/>
      <c r="F47" s="14"/>
    </row>
    <row r="48" spans="1:6" ht="15.95" customHeight="1" x14ac:dyDescent="0.15">
      <c r="A48" s="6"/>
      <c r="B48" s="8"/>
      <c r="C48" s="12"/>
      <c r="D48" s="12"/>
      <c r="E48" s="70"/>
      <c r="F48" s="99"/>
    </row>
    <row r="49" spans="1:13" ht="15.95" customHeight="1" x14ac:dyDescent="0.15">
      <c r="A49" s="6"/>
      <c r="B49" s="108" t="s">
        <v>8</v>
      </c>
      <c r="C49" s="109"/>
      <c r="D49" s="109"/>
      <c r="E49" s="109"/>
      <c r="F49" s="14">
        <f>F46+F42</f>
        <v>350000</v>
      </c>
    </row>
    <row r="52" spans="1:13" x14ac:dyDescent="0.15">
      <c r="G52" s="49"/>
      <c r="H52" s="48"/>
      <c r="I52" s="48"/>
      <c r="J52" s="49"/>
      <c r="K52" s="49"/>
      <c r="L52" s="49"/>
      <c r="M52" s="49"/>
    </row>
    <row r="53" spans="1:13" x14ac:dyDescent="0.15">
      <c r="G53" s="49"/>
      <c r="K53" s="49"/>
      <c r="L53" s="49"/>
      <c r="M53" s="49"/>
    </row>
    <row r="54" spans="1:13" x14ac:dyDescent="0.15">
      <c r="G54" s="49"/>
      <c r="K54" s="49"/>
      <c r="L54" s="49"/>
      <c r="M54" s="49"/>
    </row>
    <row r="55" spans="1:13" x14ac:dyDescent="0.15">
      <c r="G55" s="49"/>
      <c r="K55" s="49"/>
      <c r="L55" s="49"/>
      <c r="M55" s="49"/>
    </row>
    <row r="56" spans="1:13" x14ac:dyDescent="0.15">
      <c r="G56" s="49"/>
      <c r="K56" s="49"/>
      <c r="L56" s="49"/>
      <c r="M56" s="49"/>
    </row>
    <row r="57" spans="1:13" x14ac:dyDescent="0.15">
      <c r="G57" s="49"/>
      <c r="K57" s="49"/>
      <c r="L57" s="49"/>
      <c r="M57" s="49"/>
    </row>
    <row r="58" spans="1:13" x14ac:dyDescent="0.15">
      <c r="G58" s="49"/>
      <c r="K58" s="49"/>
      <c r="L58" s="49"/>
      <c r="M58" s="49"/>
    </row>
    <row r="59" spans="1:13" x14ac:dyDescent="0.15">
      <c r="G59" s="49"/>
      <c r="K59" s="49"/>
      <c r="L59" s="49"/>
      <c r="M59" s="49"/>
    </row>
    <row r="60" spans="1:13" x14ac:dyDescent="0.15">
      <c r="G60" s="49"/>
      <c r="K60" s="49"/>
      <c r="L60" s="49"/>
      <c r="M60" s="49"/>
    </row>
    <row r="61" spans="1:13" x14ac:dyDescent="0.15">
      <c r="G61" s="49"/>
      <c r="K61" s="49"/>
      <c r="L61" s="49"/>
      <c r="M61" s="49"/>
    </row>
    <row r="62" spans="1:13" x14ac:dyDescent="0.15">
      <c r="G62" s="49"/>
      <c r="K62" s="49"/>
      <c r="L62" s="49"/>
      <c r="M62" s="49"/>
    </row>
    <row r="63" spans="1:13" x14ac:dyDescent="0.15">
      <c r="G63" s="49"/>
      <c r="K63" s="49"/>
      <c r="L63" s="49"/>
      <c r="M63" s="49"/>
    </row>
    <row r="64" spans="1:13" x14ac:dyDescent="0.15">
      <c r="G64" s="49"/>
      <c r="K64" s="49"/>
      <c r="L64" s="49"/>
      <c r="M64" s="49"/>
    </row>
    <row r="65" spans="7:13" x14ac:dyDescent="0.15">
      <c r="G65" s="49"/>
      <c r="K65" s="49"/>
      <c r="L65" s="49"/>
      <c r="M65" s="49"/>
    </row>
    <row r="66" spans="7:13" x14ac:dyDescent="0.15">
      <c r="G66" s="49"/>
      <c r="K66" s="49"/>
      <c r="L66" s="49"/>
      <c r="M66" s="49"/>
    </row>
    <row r="67" spans="7:13" x14ac:dyDescent="0.15">
      <c r="G67" s="49"/>
      <c r="K67" s="49"/>
      <c r="L67" s="49"/>
      <c r="M67" s="49"/>
    </row>
    <row r="68" spans="7:13" x14ac:dyDescent="0.15">
      <c r="G68" s="49"/>
      <c r="K68" s="49"/>
      <c r="L68" s="49"/>
      <c r="M68" s="49"/>
    </row>
    <row r="69" spans="7:13" x14ac:dyDescent="0.15">
      <c r="G69" s="49"/>
      <c r="K69" s="49"/>
      <c r="L69" s="49"/>
      <c r="M69" s="49"/>
    </row>
    <row r="70" spans="7:13" x14ac:dyDescent="0.15">
      <c r="G70" s="49"/>
      <c r="H70" s="48"/>
      <c r="I70" s="48"/>
      <c r="J70" s="49"/>
      <c r="K70" s="49"/>
      <c r="L70" s="49"/>
      <c r="M70" s="49"/>
    </row>
    <row r="71" spans="7:13" x14ac:dyDescent="0.15">
      <c r="H71" s="48"/>
      <c r="I71" s="48"/>
      <c r="J71" s="49"/>
      <c r="K71" s="49"/>
      <c r="L71" s="49"/>
      <c r="M71" s="49"/>
    </row>
    <row r="72" spans="7:13" x14ac:dyDescent="0.15">
      <c r="H72" s="48"/>
      <c r="I72" s="48"/>
      <c r="J72" s="49"/>
      <c r="K72" s="49"/>
      <c r="L72" s="49"/>
      <c r="M72" s="49"/>
    </row>
    <row r="73" spans="7:13" x14ac:dyDescent="0.15">
      <c r="H73" s="48"/>
      <c r="I73" s="48"/>
      <c r="J73" s="49"/>
      <c r="K73" s="49"/>
      <c r="L73" s="49"/>
      <c r="M73" s="49"/>
    </row>
    <row r="74" spans="7:13" x14ac:dyDescent="0.15">
      <c r="H74" s="48"/>
      <c r="I74" s="48"/>
      <c r="J74" s="49"/>
      <c r="K74" s="49"/>
      <c r="L74" s="49"/>
      <c r="M74" s="49"/>
    </row>
    <row r="122" spans="8:10" x14ac:dyDescent="0.15">
      <c r="H122" s="63"/>
      <c r="I122" s="64" t="s">
        <v>26</v>
      </c>
      <c r="J122" s="52"/>
    </row>
    <row r="123" spans="8:10" x14ac:dyDescent="0.15">
      <c r="H123" s="65"/>
      <c r="I123" s="48"/>
      <c r="J123" s="54"/>
    </row>
    <row r="124" spans="8:10" x14ac:dyDescent="0.15">
      <c r="H124" s="65" t="s">
        <v>27</v>
      </c>
      <c r="I124" s="48" t="s">
        <v>28</v>
      </c>
      <c r="J124" s="54"/>
    </row>
    <row r="125" spans="8:10" x14ac:dyDescent="0.15">
      <c r="H125" s="65" t="s">
        <v>29</v>
      </c>
      <c r="I125" s="48" t="s">
        <v>132</v>
      </c>
      <c r="J125" s="54"/>
    </row>
    <row r="126" spans="8:10" x14ac:dyDescent="0.15">
      <c r="H126" s="65" t="s">
        <v>40</v>
      </c>
      <c r="I126" s="66">
        <v>100000</v>
      </c>
      <c r="J126" s="54" t="s">
        <v>30</v>
      </c>
    </row>
    <row r="127" spans="8:10" x14ac:dyDescent="0.15">
      <c r="H127" s="65" t="s">
        <v>32</v>
      </c>
      <c r="I127" s="66">
        <v>100000</v>
      </c>
      <c r="J127" s="54" t="s">
        <v>31</v>
      </c>
    </row>
    <row r="128" spans="8:10" x14ac:dyDescent="0.15">
      <c r="H128" s="65" t="s">
        <v>33</v>
      </c>
      <c r="I128" s="67">
        <v>45383</v>
      </c>
      <c r="J128" s="54" t="s">
        <v>34</v>
      </c>
    </row>
    <row r="129" spans="8:10" x14ac:dyDescent="0.15">
      <c r="H129" s="65"/>
      <c r="I129" s="67">
        <v>45473</v>
      </c>
      <c r="J129" s="54"/>
    </row>
    <row r="130" spans="8:10" x14ac:dyDescent="0.15">
      <c r="H130" s="65"/>
      <c r="I130" s="48"/>
      <c r="J130" s="54"/>
    </row>
    <row r="131" spans="8:10" x14ac:dyDescent="0.15">
      <c r="H131" s="65" t="s">
        <v>35</v>
      </c>
      <c r="I131" s="48" t="s">
        <v>37</v>
      </c>
      <c r="J131" s="54"/>
    </row>
    <row r="132" spans="8:10" x14ac:dyDescent="0.15">
      <c r="H132" s="65" t="s">
        <v>36</v>
      </c>
      <c r="I132" s="48" t="s">
        <v>41</v>
      </c>
      <c r="J132" s="54"/>
    </row>
    <row r="133" spans="8:10" x14ac:dyDescent="0.15">
      <c r="H133" s="68"/>
      <c r="I133" s="69"/>
      <c r="J133" s="57"/>
    </row>
  </sheetData>
  <mergeCells count="6">
    <mergeCell ref="B49:E49"/>
    <mergeCell ref="B42:E42"/>
    <mergeCell ref="B46:E46"/>
    <mergeCell ref="A3:F3"/>
    <mergeCell ref="B4:E4"/>
    <mergeCell ref="B44:E44"/>
  </mergeCells>
  <phoneticPr fontId="1"/>
  <pageMargins left="0.51" right="0.26" top="0.5" bottom="0.27" header="0.25" footer="0.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A166"/>
  <sheetViews>
    <sheetView view="pageBreakPreview" topLeftCell="A89" zoomScaleNormal="100" zoomScaleSheetLayoutView="100" workbookViewId="0">
      <selection activeCell="O49" sqref="O49"/>
    </sheetView>
  </sheetViews>
  <sheetFormatPr defaultColWidth="9" defaultRowHeight="12" x14ac:dyDescent="0.15"/>
  <cols>
    <col min="1" max="2" width="21.875" style="2" bestFit="1" customWidth="1"/>
    <col min="3" max="3" width="12.625" style="24" customWidth="1"/>
    <col min="4" max="5" width="12.625" style="1" customWidth="1"/>
    <col min="6" max="6" width="13.625" style="1" customWidth="1"/>
    <col min="7" max="8" width="12.625" style="1" customWidth="1"/>
    <col min="9" max="9" width="1.625" style="4" customWidth="1"/>
    <col min="10" max="10" width="3" style="4" customWidth="1"/>
    <col min="11" max="11" width="2.75" style="1" customWidth="1"/>
    <col min="12" max="12" width="4.5" style="1" customWidth="1"/>
    <col min="13" max="17" width="9" style="1"/>
    <col min="18" max="18" width="2.125" style="1" customWidth="1"/>
    <col min="19" max="19" width="1.75" style="1" customWidth="1"/>
    <col min="20" max="20" width="3.25" style="1" customWidth="1"/>
    <col min="21" max="21" width="3.75" style="1" customWidth="1"/>
    <col min="22" max="23" width="9" style="1"/>
    <col min="24" max="24" width="21" style="1" bestFit="1" customWidth="1"/>
    <col min="25" max="25" width="15.5" style="1" customWidth="1"/>
    <col min="26" max="26" width="33.625" style="1" bestFit="1" customWidth="1"/>
    <col min="27" max="27" width="2.125" style="1" customWidth="1"/>
    <col min="28" max="16384" width="9" style="1"/>
  </cols>
  <sheetData>
    <row r="2" spans="1:11" x14ac:dyDescent="0.15">
      <c r="A2" s="1"/>
      <c r="C2" s="2"/>
      <c r="D2" s="2"/>
      <c r="E2" s="2"/>
      <c r="G2" s="3"/>
      <c r="H2" s="3" t="s">
        <v>106</v>
      </c>
      <c r="K2" s="4" t="s">
        <v>107</v>
      </c>
    </row>
    <row r="3" spans="1:11" ht="19.5" customHeight="1" x14ac:dyDescent="0.15">
      <c r="A3" s="114" t="s">
        <v>13</v>
      </c>
      <c r="B3" s="114"/>
      <c r="C3" s="114"/>
      <c r="D3" s="114"/>
      <c r="E3" s="114"/>
      <c r="F3" s="114"/>
      <c r="G3" s="114"/>
      <c r="H3" s="114"/>
    </row>
    <row r="4" spans="1:11" ht="36" x14ac:dyDescent="0.15">
      <c r="A4" s="115" t="s">
        <v>1</v>
      </c>
      <c r="B4" s="117"/>
      <c r="C4" s="19" t="s">
        <v>2</v>
      </c>
      <c r="D4" s="20" t="s">
        <v>109</v>
      </c>
      <c r="E4" s="20" t="s">
        <v>111</v>
      </c>
      <c r="F4" s="20" t="s">
        <v>138</v>
      </c>
      <c r="G4" s="20" t="s">
        <v>110</v>
      </c>
      <c r="H4" s="20" t="s">
        <v>112</v>
      </c>
    </row>
    <row r="5" spans="1:11" ht="15.95" customHeight="1" x14ac:dyDescent="0.15">
      <c r="A5" s="7" t="s">
        <v>98</v>
      </c>
      <c r="B5" s="21"/>
      <c r="C5" s="22"/>
      <c r="D5" s="11"/>
      <c r="E5" s="11"/>
      <c r="F5" s="11"/>
      <c r="G5" s="11"/>
      <c r="H5" s="11"/>
    </row>
    <row r="6" spans="1:11" ht="15.95" customHeight="1" x14ac:dyDescent="0.15">
      <c r="A6" s="102">
        <v>45931</v>
      </c>
      <c r="B6" s="21" t="s">
        <v>128</v>
      </c>
      <c r="C6" s="22">
        <v>5</v>
      </c>
      <c r="D6" s="11">
        <v>11000</v>
      </c>
      <c r="E6" s="11">
        <f>D6/1.1</f>
        <v>10000</v>
      </c>
      <c r="F6" s="11">
        <v>17273</v>
      </c>
      <c r="G6" s="11">
        <f>IF(E6&gt;F6,F6,E6)</f>
        <v>10000</v>
      </c>
      <c r="H6" s="11">
        <f t="shared" ref="H6:H13" si="0">C6*G6</f>
        <v>50000</v>
      </c>
    </row>
    <row r="7" spans="1:11" ht="15.95" customHeight="1" x14ac:dyDescent="0.15">
      <c r="A7" s="102">
        <v>45932</v>
      </c>
      <c r="B7" s="21" t="s">
        <v>128</v>
      </c>
      <c r="C7" s="22">
        <v>5</v>
      </c>
      <c r="D7" s="11">
        <v>11000</v>
      </c>
      <c r="E7" s="11">
        <f t="shared" ref="E7:E13" si="1">D7/1.1</f>
        <v>10000</v>
      </c>
      <c r="F7" s="11">
        <v>17273</v>
      </c>
      <c r="G7" s="11">
        <f t="shared" ref="G7:G13" si="2">IF(E7&gt;F7,F7,E7)</f>
        <v>10000</v>
      </c>
      <c r="H7" s="11">
        <f t="shared" si="0"/>
        <v>50000</v>
      </c>
    </row>
    <row r="8" spans="1:11" ht="15.95" customHeight="1" x14ac:dyDescent="0.15">
      <c r="A8" s="102">
        <v>45933</v>
      </c>
      <c r="B8" s="21" t="s">
        <v>128</v>
      </c>
      <c r="C8" s="22">
        <v>5</v>
      </c>
      <c r="D8" s="11">
        <v>11000</v>
      </c>
      <c r="E8" s="11">
        <f t="shared" si="1"/>
        <v>10000</v>
      </c>
      <c r="F8" s="11">
        <v>17273</v>
      </c>
      <c r="G8" s="11">
        <f t="shared" si="2"/>
        <v>10000</v>
      </c>
      <c r="H8" s="11">
        <f t="shared" si="0"/>
        <v>50000</v>
      </c>
    </row>
    <row r="9" spans="1:11" ht="15.95" customHeight="1" x14ac:dyDescent="0.15">
      <c r="A9" s="102">
        <v>45934</v>
      </c>
      <c r="B9" s="21" t="s">
        <v>128</v>
      </c>
      <c r="C9" s="22">
        <v>5</v>
      </c>
      <c r="D9" s="11">
        <v>11000</v>
      </c>
      <c r="E9" s="11">
        <f t="shared" si="1"/>
        <v>10000</v>
      </c>
      <c r="F9" s="11">
        <v>17273</v>
      </c>
      <c r="G9" s="11">
        <f t="shared" si="2"/>
        <v>10000</v>
      </c>
      <c r="H9" s="11">
        <f t="shared" si="0"/>
        <v>50000</v>
      </c>
    </row>
    <row r="10" spans="1:11" ht="15.95" customHeight="1" x14ac:dyDescent="0.15">
      <c r="A10" s="102">
        <v>45935</v>
      </c>
      <c r="B10" s="21" t="s">
        <v>128</v>
      </c>
      <c r="C10" s="22">
        <v>5</v>
      </c>
      <c r="D10" s="11">
        <v>11000</v>
      </c>
      <c r="E10" s="11">
        <f t="shared" si="1"/>
        <v>10000</v>
      </c>
      <c r="F10" s="11">
        <v>17273</v>
      </c>
      <c r="G10" s="11">
        <f t="shared" si="2"/>
        <v>10000</v>
      </c>
      <c r="H10" s="11">
        <f t="shared" si="0"/>
        <v>50000</v>
      </c>
    </row>
    <row r="11" spans="1:11" ht="15.95" customHeight="1" x14ac:dyDescent="0.15">
      <c r="A11" s="102">
        <v>45936</v>
      </c>
      <c r="B11" s="21" t="s">
        <v>128</v>
      </c>
      <c r="C11" s="22">
        <v>5</v>
      </c>
      <c r="D11" s="11">
        <v>11000</v>
      </c>
      <c r="E11" s="11">
        <f t="shared" si="1"/>
        <v>10000</v>
      </c>
      <c r="F11" s="11">
        <v>17273</v>
      </c>
      <c r="G11" s="11">
        <f t="shared" si="2"/>
        <v>10000</v>
      </c>
      <c r="H11" s="11">
        <f t="shared" si="0"/>
        <v>50000</v>
      </c>
    </row>
    <row r="12" spans="1:11" ht="15.95" customHeight="1" x14ac:dyDescent="0.15">
      <c r="A12" s="102">
        <v>45937</v>
      </c>
      <c r="B12" s="21" t="s">
        <v>128</v>
      </c>
      <c r="C12" s="22">
        <v>5</v>
      </c>
      <c r="D12" s="11">
        <v>11000</v>
      </c>
      <c r="E12" s="11">
        <f t="shared" si="1"/>
        <v>10000</v>
      </c>
      <c r="F12" s="11">
        <v>17273</v>
      </c>
      <c r="G12" s="11">
        <f t="shared" si="2"/>
        <v>10000</v>
      </c>
      <c r="H12" s="11">
        <f t="shared" si="0"/>
        <v>50000</v>
      </c>
    </row>
    <row r="13" spans="1:11" ht="15.95" customHeight="1" x14ac:dyDescent="0.15">
      <c r="A13" s="102">
        <v>45938</v>
      </c>
      <c r="B13" s="21" t="s">
        <v>128</v>
      </c>
      <c r="C13" s="22">
        <v>5</v>
      </c>
      <c r="D13" s="11">
        <v>11000</v>
      </c>
      <c r="E13" s="11">
        <f t="shared" si="1"/>
        <v>10000</v>
      </c>
      <c r="F13" s="11">
        <v>17273</v>
      </c>
      <c r="G13" s="11">
        <f t="shared" si="2"/>
        <v>10000</v>
      </c>
      <c r="H13" s="11">
        <f t="shared" si="0"/>
        <v>50000</v>
      </c>
    </row>
    <row r="14" spans="1:11" ht="15.95" customHeight="1" x14ac:dyDescent="0.15">
      <c r="A14" s="7"/>
      <c r="B14" s="21"/>
      <c r="C14" s="22"/>
      <c r="D14" s="11"/>
      <c r="E14" s="11"/>
      <c r="F14" s="11"/>
      <c r="G14" s="11" t="s">
        <v>127</v>
      </c>
      <c r="H14" s="11">
        <f>SUM(H6:H13)</f>
        <v>400000</v>
      </c>
    </row>
    <row r="15" spans="1:11" ht="15.95" customHeight="1" x14ac:dyDescent="0.15">
      <c r="A15" s="7"/>
      <c r="B15" s="21"/>
      <c r="C15" s="22"/>
      <c r="D15" s="11"/>
      <c r="E15" s="11"/>
      <c r="F15" s="11"/>
      <c r="G15" s="11"/>
      <c r="H15" s="11"/>
    </row>
    <row r="16" spans="1:11" ht="15.95" customHeight="1" x14ac:dyDescent="0.15">
      <c r="A16" s="7"/>
      <c r="B16" s="21"/>
      <c r="C16" s="22"/>
      <c r="D16" s="11"/>
      <c r="E16" s="11"/>
      <c r="F16" s="11"/>
      <c r="G16" s="11"/>
      <c r="H16" s="11"/>
    </row>
    <row r="17" spans="1:8" ht="15.95" customHeight="1" x14ac:dyDescent="0.15">
      <c r="A17" s="7"/>
      <c r="B17" s="21"/>
      <c r="C17" s="22"/>
      <c r="D17" s="11"/>
      <c r="E17" s="11"/>
      <c r="F17" s="11"/>
      <c r="G17" s="11"/>
      <c r="H17" s="11"/>
    </row>
    <row r="18" spans="1:8" ht="15.95" customHeight="1" x14ac:dyDescent="0.15">
      <c r="A18" s="7"/>
      <c r="B18" s="21"/>
      <c r="C18" s="22"/>
      <c r="D18" s="11"/>
      <c r="E18" s="11"/>
      <c r="F18" s="11"/>
      <c r="G18" s="11"/>
      <c r="H18" s="11"/>
    </row>
    <row r="19" spans="1:8" ht="15.95" customHeight="1" x14ac:dyDescent="0.15">
      <c r="A19" s="7"/>
      <c r="B19" s="21"/>
      <c r="C19" s="22"/>
      <c r="D19" s="11"/>
      <c r="E19" s="11"/>
      <c r="F19" s="11"/>
      <c r="G19" s="11"/>
      <c r="H19" s="11"/>
    </row>
    <row r="20" spans="1:8" ht="15.95" customHeight="1" x14ac:dyDescent="0.15">
      <c r="A20" s="7"/>
      <c r="B20" s="21"/>
      <c r="C20" s="22"/>
      <c r="D20" s="11"/>
      <c r="E20" s="11"/>
      <c r="F20" s="11"/>
      <c r="G20" s="11"/>
      <c r="H20" s="11"/>
    </row>
    <row r="21" spans="1:8" ht="15.95" customHeight="1" x14ac:dyDescent="0.15">
      <c r="A21" s="7" t="s">
        <v>99</v>
      </c>
      <c r="B21" s="21"/>
      <c r="C21" s="22"/>
      <c r="D21" s="11"/>
      <c r="E21" s="11"/>
      <c r="F21" s="11"/>
      <c r="G21" s="11"/>
      <c r="H21" s="11"/>
    </row>
    <row r="22" spans="1:8" ht="15.95" customHeight="1" x14ac:dyDescent="0.15">
      <c r="A22" s="7" t="s">
        <v>139</v>
      </c>
      <c r="B22" s="21" t="s">
        <v>128</v>
      </c>
      <c r="C22" s="22">
        <v>5</v>
      </c>
      <c r="D22" s="11">
        <v>22000</v>
      </c>
      <c r="E22" s="11">
        <f t="shared" ref="E22:E27" si="3">D22/1.1</f>
        <v>20000</v>
      </c>
      <c r="F22" s="11">
        <v>17273</v>
      </c>
      <c r="G22" s="11">
        <f>IF(E22&gt;F22,F22,E22)</f>
        <v>17273</v>
      </c>
      <c r="H22" s="11">
        <f>C22*G22</f>
        <v>86365</v>
      </c>
    </row>
    <row r="23" spans="1:8" ht="15.95" customHeight="1" x14ac:dyDescent="0.15">
      <c r="A23" s="7" t="s">
        <v>140</v>
      </c>
      <c r="B23" s="21" t="s">
        <v>128</v>
      </c>
      <c r="C23" s="22">
        <v>5</v>
      </c>
      <c r="D23" s="11">
        <v>22000</v>
      </c>
      <c r="E23" s="11">
        <f t="shared" si="3"/>
        <v>20000</v>
      </c>
      <c r="F23" s="11">
        <v>17273</v>
      </c>
      <c r="G23" s="11">
        <f t="shared" ref="G23:G27" si="4">IF(E23&gt;F23,F23,E23)</f>
        <v>17273</v>
      </c>
      <c r="H23" s="11">
        <f t="shared" ref="H23:H27" si="5">C23*G23</f>
        <v>86365</v>
      </c>
    </row>
    <row r="24" spans="1:8" ht="15.95" customHeight="1" x14ac:dyDescent="0.15">
      <c r="A24" s="7" t="s">
        <v>141</v>
      </c>
      <c r="B24" s="21" t="s">
        <v>128</v>
      </c>
      <c r="C24" s="22">
        <v>5</v>
      </c>
      <c r="D24" s="11">
        <v>22000</v>
      </c>
      <c r="E24" s="11">
        <f t="shared" si="3"/>
        <v>20000</v>
      </c>
      <c r="F24" s="11">
        <v>17273</v>
      </c>
      <c r="G24" s="11">
        <f t="shared" si="4"/>
        <v>17273</v>
      </c>
      <c r="H24" s="11">
        <f t="shared" si="5"/>
        <v>86365</v>
      </c>
    </row>
    <row r="25" spans="1:8" ht="15.95" customHeight="1" x14ac:dyDescent="0.15">
      <c r="A25" s="7" t="s">
        <v>142</v>
      </c>
      <c r="B25" s="21" t="s">
        <v>128</v>
      </c>
      <c r="C25" s="22">
        <v>5</v>
      </c>
      <c r="D25" s="11">
        <v>22000</v>
      </c>
      <c r="E25" s="11">
        <f t="shared" si="3"/>
        <v>20000</v>
      </c>
      <c r="F25" s="11">
        <v>17273</v>
      </c>
      <c r="G25" s="11">
        <f t="shared" si="4"/>
        <v>17273</v>
      </c>
      <c r="H25" s="11">
        <f t="shared" si="5"/>
        <v>86365</v>
      </c>
    </row>
    <row r="26" spans="1:8" ht="15.95" customHeight="1" x14ac:dyDescent="0.15">
      <c r="A26" s="7" t="s">
        <v>143</v>
      </c>
      <c r="B26" s="21" t="s">
        <v>128</v>
      </c>
      <c r="C26" s="22">
        <v>5</v>
      </c>
      <c r="D26" s="11">
        <v>22000</v>
      </c>
      <c r="E26" s="11">
        <f t="shared" si="3"/>
        <v>20000</v>
      </c>
      <c r="F26" s="11">
        <v>17273</v>
      </c>
      <c r="G26" s="11">
        <f t="shared" si="4"/>
        <v>17273</v>
      </c>
      <c r="H26" s="11">
        <f t="shared" si="5"/>
        <v>86365</v>
      </c>
    </row>
    <row r="27" spans="1:8" ht="15.95" customHeight="1" x14ac:dyDescent="0.15">
      <c r="A27" s="7" t="s">
        <v>144</v>
      </c>
      <c r="B27" s="21" t="s">
        <v>128</v>
      </c>
      <c r="C27" s="22">
        <v>5</v>
      </c>
      <c r="D27" s="11">
        <v>22000</v>
      </c>
      <c r="E27" s="11">
        <f t="shared" si="3"/>
        <v>20000</v>
      </c>
      <c r="F27" s="11">
        <v>17273</v>
      </c>
      <c r="G27" s="11">
        <f t="shared" si="4"/>
        <v>17273</v>
      </c>
      <c r="H27" s="11">
        <f t="shared" si="5"/>
        <v>86365</v>
      </c>
    </row>
    <row r="28" spans="1:8" ht="15.95" customHeight="1" x14ac:dyDescent="0.15">
      <c r="A28" s="7"/>
      <c r="B28" s="21"/>
      <c r="C28" s="22"/>
      <c r="D28" s="11"/>
      <c r="E28" s="11"/>
      <c r="F28" s="11"/>
      <c r="G28" s="11" t="s">
        <v>90</v>
      </c>
      <c r="H28" s="11">
        <f>SUM(H22:H27)</f>
        <v>518190</v>
      </c>
    </row>
    <row r="29" spans="1:8" ht="15.95" customHeight="1" x14ac:dyDescent="0.15">
      <c r="A29" s="7"/>
      <c r="B29" s="21"/>
      <c r="C29" s="22"/>
      <c r="D29" s="11"/>
      <c r="E29" s="11"/>
      <c r="F29" s="11"/>
      <c r="G29" s="11"/>
      <c r="H29" s="11"/>
    </row>
    <row r="30" spans="1:8" ht="15.95" customHeight="1" x14ac:dyDescent="0.15">
      <c r="A30" s="7"/>
      <c r="B30" s="21"/>
      <c r="C30" s="22"/>
      <c r="D30" s="11"/>
      <c r="E30" s="11"/>
      <c r="F30" s="11"/>
      <c r="G30" s="11"/>
      <c r="H30" s="11"/>
    </row>
    <row r="31" spans="1:8" ht="15.95" customHeight="1" x14ac:dyDescent="0.15">
      <c r="A31" s="7"/>
      <c r="B31" s="21"/>
      <c r="C31" s="22"/>
      <c r="D31" s="11"/>
      <c r="E31" s="11"/>
      <c r="F31" s="11"/>
      <c r="G31" s="11"/>
      <c r="H31" s="11"/>
    </row>
    <row r="32" spans="1:8" ht="15.95" customHeight="1" x14ac:dyDescent="0.15">
      <c r="A32" s="7"/>
      <c r="B32" s="21"/>
      <c r="C32" s="22"/>
      <c r="D32" s="11"/>
      <c r="E32" s="11"/>
      <c r="F32" s="11"/>
      <c r="G32" s="11"/>
      <c r="H32" s="11"/>
    </row>
    <row r="33" spans="1:8" ht="15.95" customHeight="1" x14ac:dyDescent="0.15">
      <c r="A33" s="7"/>
      <c r="B33" s="21"/>
      <c r="C33" s="22"/>
      <c r="D33" s="11"/>
      <c r="E33" s="11"/>
      <c r="F33" s="11"/>
      <c r="G33" s="11"/>
      <c r="H33" s="11"/>
    </row>
    <row r="34" spans="1:8" ht="15.95" customHeight="1" x14ac:dyDescent="0.15">
      <c r="A34" s="7"/>
      <c r="B34" s="21"/>
      <c r="C34" s="22"/>
      <c r="D34" s="11"/>
      <c r="E34" s="11"/>
      <c r="F34" s="11"/>
      <c r="G34" s="11"/>
      <c r="H34" s="11"/>
    </row>
    <row r="35" spans="1:8" ht="15.95" customHeight="1" x14ac:dyDescent="0.15">
      <c r="A35" s="7"/>
      <c r="B35" s="21"/>
      <c r="C35" s="22"/>
      <c r="D35" s="11"/>
      <c r="E35" s="11"/>
      <c r="F35" s="11"/>
      <c r="G35" s="11"/>
      <c r="H35" s="11"/>
    </row>
    <row r="36" spans="1:8" ht="15.95" customHeight="1" x14ac:dyDescent="0.15">
      <c r="A36" s="7"/>
      <c r="B36" s="21"/>
      <c r="C36" s="22"/>
      <c r="D36" s="11"/>
      <c r="E36" s="11"/>
      <c r="F36" s="11"/>
      <c r="G36" s="11"/>
      <c r="H36" s="11"/>
    </row>
    <row r="37" spans="1:8" ht="15.95" customHeight="1" x14ac:dyDescent="0.15">
      <c r="A37" s="7"/>
      <c r="B37" s="21"/>
      <c r="C37" s="22"/>
      <c r="D37" s="11"/>
      <c r="E37" s="11"/>
      <c r="F37" s="11"/>
      <c r="G37" s="11"/>
      <c r="H37" s="11"/>
    </row>
    <row r="38" spans="1:8" ht="15.95" customHeight="1" x14ac:dyDescent="0.15">
      <c r="A38" s="7"/>
      <c r="B38" s="21"/>
      <c r="C38" s="22"/>
      <c r="D38" s="11"/>
      <c r="E38" s="11"/>
      <c r="F38" s="11"/>
      <c r="G38" s="11"/>
      <c r="H38" s="11"/>
    </row>
    <row r="39" spans="1:8" ht="15.95" customHeight="1" x14ac:dyDescent="0.15">
      <c r="A39" s="7"/>
      <c r="B39" s="21"/>
      <c r="C39" s="22"/>
      <c r="D39" s="11"/>
      <c r="E39" s="11"/>
      <c r="F39" s="11"/>
      <c r="G39" s="11"/>
      <c r="H39" s="11"/>
    </row>
    <row r="40" spans="1:8" ht="15.95" customHeight="1" x14ac:dyDescent="0.15">
      <c r="A40" s="7"/>
      <c r="B40" s="21"/>
      <c r="C40" s="22"/>
      <c r="D40" s="11"/>
      <c r="E40" s="11"/>
      <c r="F40" s="11"/>
      <c r="G40" s="11"/>
      <c r="H40" s="11"/>
    </row>
    <row r="41" spans="1:8" ht="15.95" customHeight="1" x14ac:dyDescent="0.15">
      <c r="A41" s="7"/>
      <c r="B41" s="21"/>
      <c r="C41" s="22"/>
      <c r="D41" s="11"/>
      <c r="E41" s="11"/>
      <c r="F41" s="11"/>
      <c r="G41" s="11"/>
      <c r="H41" s="11"/>
    </row>
    <row r="42" spans="1:8" ht="15.95" customHeight="1" x14ac:dyDescent="0.15">
      <c r="A42" s="7"/>
      <c r="B42" s="21"/>
      <c r="C42" s="22"/>
      <c r="D42" s="11"/>
      <c r="E42" s="11"/>
      <c r="F42" s="11"/>
      <c r="G42" s="11"/>
      <c r="H42" s="11"/>
    </row>
    <row r="43" spans="1:8" ht="15.95" customHeight="1" x14ac:dyDescent="0.15">
      <c r="A43" s="7"/>
      <c r="B43" s="21"/>
      <c r="C43" s="22"/>
      <c r="D43" s="11"/>
      <c r="E43" s="11"/>
      <c r="F43" s="11"/>
      <c r="G43" s="11"/>
      <c r="H43" s="11"/>
    </row>
    <row r="44" spans="1:8" ht="15.95" customHeight="1" x14ac:dyDescent="0.15">
      <c r="A44" s="7"/>
      <c r="B44" s="21"/>
      <c r="C44" s="22"/>
      <c r="D44" s="11"/>
      <c r="E44" s="11"/>
      <c r="F44" s="11"/>
      <c r="G44" s="11"/>
      <c r="H44" s="11"/>
    </row>
    <row r="45" spans="1:8" ht="15.95" customHeight="1" x14ac:dyDescent="0.15">
      <c r="A45" s="7"/>
      <c r="B45" s="21"/>
      <c r="C45" s="22"/>
      <c r="D45" s="11"/>
      <c r="E45" s="11"/>
      <c r="F45" s="11"/>
      <c r="G45" s="11"/>
      <c r="H45" s="11"/>
    </row>
    <row r="46" spans="1:8" ht="15.95" customHeight="1" x14ac:dyDescent="0.15">
      <c r="A46" s="7"/>
      <c r="B46" s="21"/>
      <c r="C46" s="22"/>
      <c r="D46" s="11"/>
      <c r="E46" s="11"/>
      <c r="F46" s="11"/>
      <c r="G46" s="11"/>
      <c r="H46" s="11"/>
    </row>
    <row r="47" spans="1:8" ht="15.95" customHeight="1" x14ac:dyDescent="0.15">
      <c r="A47" s="7"/>
      <c r="B47" s="7"/>
      <c r="C47" s="23">
        <f>SUM(C6:C39)</f>
        <v>70</v>
      </c>
      <c r="D47" s="6"/>
      <c r="E47" s="6"/>
      <c r="F47" s="5"/>
      <c r="G47" s="13" t="s">
        <v>147</v>
      </c>
      <c r="H47" s="14">
        <f>H14+H28</f>
        <v>918190</v>
      </c>
    </row>
    <row r="48" spans="1:8" x14ac:dyDescent="0.15">
      <c r="A48" s="1"/>
      <c r="C48" s="2"/>
      <c r="D48" s="2"/>
      <c r="E48" s="2"/>
    </row>
    <row r="130" spans="10:20" x14ac:dyDescent="0.15">
      <c r="J130" s="48"/>
      <c r="K130" s="49"/>
      <c r="L130" s="49"/>
      <c r="M130" s="49"/>
      <c r="N130" s="49"/>
      <c r="O130" s="49"/>
      <c r="P130" s="49"/>
      <c r="Q130" s="49"/>
      <c r="R130" s="49"/>
      <c r="S130" s="49"/>
      <c r="T130" s="49"/>
    </row>
    <row r="131" spans="10:20" x14ac:dyDescent="0.15">
      <c r="J131" s="48"/>
      <c r="K131" s="50"/>
      <c r="L131" s="51"/>
      <c r="M131" s="51" t="s">
        <v>23</v>
      </c>
      <c r="N131" s="51"/>
      <c r="O131" s="51"/>
      <c r="P131" s="51"/>
      <c r="Q131" s="52"/>
      <c r="R131" s="49"/>
      <c r="S131" s="49"/>
      <c r="T131" s="49"/>
    </row>
    <row r="132" spans="10:20" x14ac:dyDescent="0.15">
      <c r="J132" s="48"/>
      <c r="K132" s="53"/>
      <c r="L132" s="49"/>
      <c r="M132" s="49"/>
      <c r="N132" s="49"/>
      <c r="O132" s="49"/>
      <c r="P132" s="49"/>
      <c r="Q132" s="54"/>
      <c r="R132" s="58"/>
      <c r="S132" s="49"/>
      <c r="T132" s="49"/>
    </row>
    <row r="133" spans="10:20" x14ac:dyDescent="0.15">
      <c r="J133" s="48"/>
      <c r="K133" s="53" t="s">
        <v>22</v>
      </c>
      <c r="L133" s="49"/>
      <c r="M133" s="49"/>
      <c r="N133" s="49"/>
      <c r="O133" s="49"/>
      <c r="P133" s="49"/>
      <c r="Q133" s="54"/>
      <c r="R133" s="59"/>
      <c r="S133" s="52"/>
      <c r="T133" s="49"/>
    </row>
    <row r="134" spans="10:20" x14ac:dyDescent="0.15">
      <c r="J134" s="48"/>
      <c r="K134" s="53"/>
      <c r="L134" s="49"/>
      <c r="M134" s="49"/>
      <c r="N134" s="49"/>
      <c r="O134" s="49"/>
      <c r="P134" s="49"/>
      <c r="Q134" s="54"/>
      <c r="R134" s="59"/>
      <c r="S134" s="54"/>
      <c r="T134" s="49"/>
    </row>
    <row r="135" spans="10:20" x14ac:dyDescent="0.15">
      <c r="J135" s="48"/>
      <c r="K135" s="53"/>
      <c r="L135" s="49" t="s">
        <v>145</v>
      </c>
      <c r="M135" s="49"/>
      <c r="N135" s="49"/>
      <c r="O135" s="49"/>
      <c r="P135" s="49"/>
      <c r="Q135" s="54"/>
      <c r="R135" s="59"/>
      <c r="S135" s="54"/>
      <c r="T135" s="49"/>
    </row>
    <row r="136" spans="10:20" x14ac:dyDescent="0.15">
      <c r="J136" s="48"/>
      <c r="K136" s="53"/>
      <c r="L136" s="49" t="s">
        <v>24</v>
      </c>
      <c r="M136" s="49"/>
      <c r="N136" s="49"/>
      <c r="O136" s="49"/>
      <c r="P136" s="49"/>
      <c r="Q136" s="54"/>
      <c r="R136" s="59"/>
      <c r="S136" s="54"/>
      <c r="T136" s="49"/>
    </row>
    <row r="137" spans="10:20" x14ac:dyDescent="0.15">
      <c r="J137" s="48"/>
      <c r="K137" s="53"/>
      <c r="L137" s="49"/>
      <c r="M137" s="49"/>
      <c r="N137" s="49"/>
      <c r="O137" s="49"/>
      <c r="P137" s="49"/>
      <c r="Q137" s="54"/>
      <c r="R137" s="59"/>
      <c r="S137" s="54"/>
      <c r="T137" s="49"/>
    </row>
    <row r="138" spans="10:20" x14ac:dyDescent="0.15">
      <c r="J138" s="48"/>
      <c r="K138" s="53" t="s">
        <v>146</v>
      </c>
      <c r="L138" s="49"/>
      <c r="M138" s="49"/>
      <c r="N138" s="49"/>
      <c r="O138" s="49"/>
      <c r="P138" s="49" t="s">
        <v>25</v>
      </c>
      <c r="Q138" s="54"/>
      <c r="R138" s="59"/>
      <c r="S138" s="54"/>
      <c r="T138" s="49"/>
    </row>
    <row r="139" spans="10:20" x14ac:dyDescent="0.15">
      <c r="J139" s="48"/>
      <c r="K139" s="55"/>
      <c r="L139" s="56"/>
      <c r="M139" s="56"/>
      <c r="N139" s="56"/>
      <c r="O139" s="56"/>
      <c r="P139" s="56"/>
      <c r="Q139" s="57"/>
      <c r="R139" s="59"/>
      <c r="S139" s="54"/>
      <c r="T139" s="49"/>
    </row>
    <row r="140" spans="10:20" x14ac:dyDescent="0.15">
      <c r="J140" s="48"/>
      <c r="K140" s="49"/>
      <c r="L140" s="60"/>
      <c r="M140" s="56"/>
      <c r="N140" s="56"/>
      <c r="O140" s="56"/>
      <c r="P140" s="56"/>
      <c r="Q140" s="56"/>
      <c r="R140" s="57"/>
      <c r="S140" s="54"/>
      <c r="T140" s="49"/>
    </row>
    <row r="141" spans="10:20" x14ac:dyDescent="0.15">
      <c r="J141" s="48"/>
      <c r="K141" s="49"/>
      <c r="L141" s="49"/>
      <c r="M141" s="55"/>
      <c r="N141" s="56"/>
      <c r="O141" s="56"/>
      <c r="P141" s="56"/>
      <c r="Q141" s="56"/>
      <c r="R141" s="56"/>
      <c r="S141" s="57"/>
      <c r="T141" s="49"/>
    </row>
    <row r="142" spans="10:20" x14ac:dyDescent="0.15">
      <c r="J142" s="48"/>
      <c r="K142" s="49"/>
      <c r="L142" s="49"/>
      <c r="M142" s="49"/>
      <c r="N142" s="49"/>
      <c r="O142" s="49"/>
      <c r="P142" s="49"/>
      <c r="Q142" s="49"/>
      <c r="R142" s="49"/>
      <c r="S142" s="49"/>
      <c r="T142" s="49"/>
    </row>
    <row r="146" spans="11:27" x14ac:dyDescent="0.15">
      <c r="K146" s="50"/>
      <c r="L146" s="51"/>
      <c r="M146" s="51" t="s">
        <v>23</v>
      </c>
      <c r="N146" s="51"/>
      <c r="O146" s="51"/>
      <c r="P146" s="51"/>
      <c r="Q146" s="52"/>
    </row>
    <row r="147" spans="11:27" x14ac:dyDescent="0.15">
      <c r="K147" s="53"/>
      <c r="L147" s="49"/>
      <c r="M147" s="49"/>
      <c r="N147" s="49"/>
      <c r="O147" s="49"/>
      <c r="P147" s="49"/>
      <c r="Q147" s="54"/>
    </row>
    <row r="148" spans="11:27" x14ac:dyDescent="0.15">
      <c r="K148" s="53" t="s">
        <v>42</v>
      </c>
      <c r="L148" s="49"/>
      <c r="M148" s="49"/>
      <c r="N148" s="49"/>
      <c r="O148" s="49"/>
      <c r="P148" s="49"/>
      <c r="Q148" s="54"/>
    </row>
    <row r="149" spans="11:27" x14ac:dyDescent="0.15">
      <c r="K149" s="53"/>
      <c r="L149" s="49"/>
      <c r="M149" s="49"/>
      <c r="N149" s="49"/>
      <c r="O149" s="49"/>
      <c r="P149" s="49"/>
      <c r="Q149" s="54"/>
    </row>
    <row r="150" spans="11:27" x14ac:dyDescent="0.15">
      <c r="K150" s="53"/>
      <c r="L150" s="49" t="s">
        <v>125</v>
      </c>
      <c r="M150" s="49"/>
      <c r="N150" s="49"/>
      <c r="O150" s="49"/>
      <c r="P150" s="49"/>
      <c r="Q150" s="54"/>
    </row>
    <row r="151" spans="11:27" x14ac:dyDescent="0.15">
      <c r="K151" s="53"/>
      <c r="L151" s="49" t="s">
        <v>124</v>
      </c>
      <c r="M151" s="49"/>
      <c r="N151" s="49"/>
      <c r="O151" s="49"/>
      <c r="P151" s="49"/>
      <c r="Q151" s="54"/>
    </row>
    <row r="152" spans="11:27" x14ac:dyDescent="0.15">
      <c r="K152" s="53"/>
      <c r="L152" s="49"/>
      <c r="M152" s="49"/>
      <c r="N152" s="49"/>
      <c r="O152" s="49"/>
      <c r="P152" s="49"/>
      <c r="Q152" s="54"/>
    </row>
    <row r="153" spans="11:27" x14ac:dyDescent="0.15">
      <c r="K153" s="53" t="s">
        <v>146</v>
      </c>
      <c r="L153" s="49"/>
      <c r="M153" s="49"/>
      <c r="N153" s="49"/>
      <c r="O153" s="49"/>
      <c r="P153" s="49" t="s">
        <v>43</v>
      </c>
      <c r="Q153" s="54"/>
    </row>
    <row r="154" spans="11:27" x14ac:dyDescent="0.15">
      <c r="K154" s="55"/>
      <c r="L154" s="56"/>
      <c r="M154" s="56"/>
      <c r="N154" s="56"/>
      <c r="O154" s="56"/>
      <c r="P154" s="56"/>
      <c r="Q154" s="57"/>
    </row>
    <row r="158" spans="11:27" x14ac:dyDescent="0.15">
      <c r="U158" s="50"/>
      <c r="V158" s="51"/>
      <c r="W158" s="51" t="s">
        <v>44</v>
      </c>
      <c r="X158" s="51"/>
      <c r="Y158" s="51"/>
      <c r="Z158" s="51"/>
      <c r="AA158" s="52"/>
    </row>
    <row r="159" spans="11:27" x14ac:dyDescent="0.15">
      <c r="U159" s="53"/>
      <c r="V159" s="49"/>
      <c r="W159" s="49"/>
      <c r="X159" s="49"/>
      <c r="Y159" s="49"/>
      <c r="Z159" s="56"/>
      <c r="AA159" s="54"/>
    </row>
    <row r="160" spans="11:27" x14ac:dyDescent="0.15">
      <c r="U160" s="53"/>
      <c r="V160" s="74" t="s">
        <v>45</v>
      </c>
      <c r="W160" s="75" t="s">
        <v>49</v>
      </c>
      <c r="X160" s="5" t="s">
        <v>50</v>
      </c>
      <c r="Y160" s="75" t="s">
        <v>51</v>
      </c>
      <c r="Z160" s="60" t="s">
        <v>53</v>
      </c>
      <c r="AA160" s="59"/>
    </row>
    <row r="161" spans="21:27" x14ac:dyDescent="0.15">
      <c r="U161" s="53"/>
      <c r="V161" s="74" t="s">
        <v>46</v>
      </c>
      <c r="W161" s="74">
        <v>60</v>
      </c>
      <c r="X161" s="76">
        <v>8800</v>
      </c>
      <c r="Y161" s="76">
        <f>W161*X161</f>
        <v>528000</v>
      </c>
      <c r="Z161" s="60" t="s">
        <v>108</v>
      </c>
      <c r="AA161" s="59"/>
    </row>
    <row r="162" spans="21:27" x14ac:dyDescent="0.15">
      <c r="U162" s="53"/>
      <c r="V162" s="74" t="s">
        <v>47</v>
      </c>
      <c r="W162" s="74">
        <v>60</v>
      </c>
      <c r="X162" s="76">
        <v>8800</v>
      </c>
      <c r="Y162" s="76">
        <f t="shared" ref="Y162:Y163" si="6">W162*X162</f>
        <v>528000</v>
      </c>
      <c r="Z162" s="60" t="s">
        <v>108</v>
      </c>
      <c r="AA162" s="59"/>
    </row>
    <row r="163" spans="21:27" x14ac:dyDescent="0.15">
      <c r="U163" s="53"/>
      <c r="V163" s="74" t="s">
        <v>48</v>
      </c>
      <c r="W163" s="74">
        <v>60</v>
      </c>
      <c r="X163" s="76">
        <v>8800</v>
      </c>
      <c r="Y163" s="76">
        <f t="shared" si="6"/>
        <v>528000</v>
      </c>
      <c r="Z163" s="60" t="s">
        <v>108</v>
      </c>
      <c r="AA163" s="59"/>
    </row>
    <row r="164" spans="21:27" x14ac:dyDescent="0.15">
      <c r="U164" s="53"/>
      <c r="V164" s="74"/>
      <c r="W164" s="74"/>
      <c r="X164" s="74"/>
      <c r="Y164" s="74"/>
      <c r="Z164" s="60"/>
      <c r="AA164" s="59"/>
    </row>
    <row r="165" spans="21:27" x14ac:dyDescent="0.15">
      <c r="U165" s="53"/>
      <c r="V165" s="77" t="s">
        <v>52</v>
      </c>
      <c r="W165" s="77">
        <f>SUM(W161:W164)</f>
        <v>180</v>
      </c>
      <c r="X165" s="74"/>
      <c r="Y165" s="78">
        <f>SUM(Y161:Y164)</f>
        <v>1584000</v>
      </c>
      <c r="Z165" s="60"/>
      <c r="AA165" s="59"/>
    </row>
    <row r="166" spans="21:27" x14ac:dyDescent="0.15">
      <c r="U166" s="55"/>
      <c r="V166" s="56"/>
      <c r="W166" s="56"/>
      <c r="X166" s="56"/>
      <c r="Y166" s="56"/>
      <c r="Z166" s="79"/>
      <c r="AA166" s="57"/>
    </row>
  </sheetData>
  <mergeCells count="2">
    <mergeCell ref="A4:B4"/>
    <mergeCell ref="A3:H3"/>
  </mergeCells>
  <phoneticPr fontId="1"/>
  <pageMargins left="0.54" right="0.21" top="0.54" bottom="0.34" header="0.36" footer="0.2"/>
  <pageSetup paperSize="9" scale="79" fitToHeight="0" orientation="portrait" r:id="rId1"/>
  <headerFooter alignWithMargins="0"/>
  <rowBreaks count="1" manualBreakCount="1">
    <brk id="50"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6"/>
  <sheetViews>
    <sheetView view="pageBreakPreview" topLeftCell="A56" zoomScaleNormal="100" zoomScaleSheetLayoutView="100" workbookViewId="0">
      <selection activeCell="I101" sqref="I101"/>
    </sheetView>
  </sheetViews>
  <sheetFormatPr defaultColWidth="9" defaultRowHeight="12" x14ac:dyDescent="0.15"/>
  <cols>
    <col min="1" max="1" width="17.5" style="2" customWidth="1"/>
    <col min="2" max="2" width="16.125" style="2" bestFit="1" customWidth="1"/>
    <col min="3" max="3" width="26.375" style="2" customWidth="1"/>
    <col min="4" max="4" width="12.125" style="1" customWidth="1"/>
    <col min="5" max="6" width="13.125" style="1" customWidth="1"/>
    <col min="7" max="11" width="3.875" style="1" customWidth="1"/>
    <col min="12" max="16384" width="9" style="1"/>
  </cols>
  <sheetData>
    <row r="1" spans="1:10" x14ac:dyDescent="0.15">
      <c r="A1" s="1"/>
      <c r="B1" s="1"/>
      <c r="D1" s="2"/>
      <c r="E1" s="3"/>
      <c r="F1" s="3" t="s">
        <v>113</v>
      </c>
      <c r="G1" s="3"/>
      <c r="H1" s="3"/>
      <c r="I1" s="3"/>
      <c r="J1" s="3"/>
    </row>
    <row r="2" spans="1:10" ht="19.5" customHeight="1" x14ac:dyDescent="0.15">
      <c r="A2" s="114" t="s">
        <v>97</v>
      </c>
      <c r="B2" s="114"/>
      <c r="C2" s="114"/>
      <c r="D2" s="114"/>
      <c r="E2" s="114"/>
      <c r="F2" s="114"/>
      <c r="G2" s="25"/>
      <c r="H2" s="4" t="s">
        <v>107</v>
      </c>
      <c r="I2" s="25"/>
      <c r="J2" s="25"/>
    </row>
    <row r="3" spans="1:10" x14ac:dyDescent="0.15">
      <c r="B3" s="26"/>
      <c r="C3" s="2" t="s">
        <v>100</v>
      </c>
    </row>
    <row r="4" spans="1:10" x14ac:dyDescent="0.15">
      <c r="A4" s="27"/>
      <c r="B4" s="28"/>
      <c r="C4" s="27"/>
      <c r="D4" s="29"/>
      <c r="E4" s="29"/>
      <c r="F4" s="29"/>
    </row>
    <row r="5" spans="1:10" ht="15.95" customHeight="1" x14ac:dyDescent="0.15">
      <c r="A5" s="5" t="s">
        <v>12</v>
      </c>
      <c r="B5" s="30" t="s">
        <v>80</v>
      </c>
      <c r="C5" s="30" t="s">
        <v>96</v>
      </c>
      <c r="D5" s="30"/>
      <c r="E5" s="30"/>
      <c r="F5" s="30" t="s">
        <v>81</v>
      </c>
      <c r="G5" s="31"/>
      <c r="H5" s="31"/>
      <c r="I5" s="31"/>
      <c r="J5" s="31"/>
    </row>
    <row r="6" spans="1:10" ht="15.95" customHeight="1" x14ac:dyDescent="0.15">
      <c r="A6" s="32" t="s">
        <v>102</v>
      </c>
      <c r="B6" s="30" t="s">
        <v>94</v>
      </c>
      <c r="C6" s="103">
        <v>45444</v>
      </c>
      <c r="D6" s="91"/>
      <c r="E6" s="11"/>
      <c r="F6" s="11">
        <v>10000</v>
      </c>
      <c r="G6" s="92"/>
      <c r="H6" s="92"/>
      <c r="I6" s="92"/>
      <c r="J6" s="92"/>
    </row>
    <row r="7" spans="1:10" ht="15.95" customHeight="1" x14ac:dyDescent="0.15">
      <c r="A7" s="7"/>
      <c r="B7" s="30" t="s">
        <v>94</v>
      </c>
      <c r="C7" s="103">
        <v>45445</v>
      </c>
      <c r="D7" s="33"/>
      <c r="E7" s="11"/>
      <c r="F7" s="11">
        <v>10000</v>
      </c>
      <c r="G7" s="34"/>
      <c r="H7" s="34"/>
      <c r="I7" s="34"/>
      <c r="J7" s="34"/>
    </row>
    <row r="8" spans="1:10" ht="15.95" customHeight="1" x14ac:dyDescent="0.15">
      <c r="A8" s="7"/>
      <c r="B8" s="30" t="s">
        <v>94</v>
      </c>
      <c r="C8" s="103">
        <v>45446</v>
      </c>
      <c r="D8" s="35"/>
      <c r="E8" s="11"/>
      <c r="F8" s="11">
        <v>10000</v>
      </c>
      <c r="G8" s="34"/>
      <c r="H8" s="34"/>
      <c r="I8" s="34"/>
      <c r="J8" s="34"/>
    </row>
    <row r="9" spans="1:10" ht="15.95" customHeight="1" x14ac:dyDescent="0.15">
      <c r="A9" s="7"/>
      <c r="B9" s="7"/>
      <c r="C9" s="121" t="s">
        <v>82</v>
      </c>
      <c r="D9" s="122"/>
      <c r="E9" s="33"/>
      <c r="F9" s="33">
        <f>SUM(F6:F8)</f>
        <v>30000</v>
      </c>
      <c r="G9" s="34"/>
      <c r="H9" s="34"/>
      <c r="I9" s="34"/>
      <c r="J9" s="34"/>
    </row>
    <row r="10" spans="1:10" ht="15.95" customHeight="1" x14ac:dyDescent="0.15">
      <c r="A10" s="7"/>
      <c r="B10" s="7"/>
      <c r="C10" s="89"/>
      <c r="D10" s="90"/>
      <c r="E10" s="33"/>
      <c r="F10" s="33"/>
      <c r="G10" s="34"/>
      <c r="H10" s="34"/>
      <c r="I10" s="34"/>
      <c r="J10" s="34"/>
    </row>
    <row r="11" spans="1:10" ht="15.95" customHeight="1" x14ac:dyDescent="0.15">
      <c r="A11" s="7"/>
      <c r="B11" s="7"/>
      <c r="C11" s="89"/>
      <c r="D11" s="90"/>
      <c r="E11" s="33"/>
      <c r="F11" s="33"/>
      <c r="G11" s="34"/>
      <c r="H11" s="34"/>
      <c r="I11" s="34"/>
      <c r="J11" s="34"/>
    </row>
    <row r="12" spans="1:10" ht="15.95" customHeight="1" x14ac:dyDescent="0.15">
      <c r="A12" s="5" t="s">
        <v>12</v>
      </c>
      <c r="B12" s="36"/>
      <c r="C12" s="30" t="s">
        <v>101</v>
      </c>
      <c r="D12" s="30"/>
      <c r="E12" s="30" t="s">
        <v>115</v>
      </c>
      <c r="F12" s="30" t="s">
        <v>116</v>
      </c>
      <c r="G12" s="31"/>
      <c r="H12" s="31"/>
      <c r="I12" s="31"/>
      <c r="J12" s="31"/>
    </row>
    <row r="13" spans="1:10" ht="15.95" customHeight="1" x14ac:dyDescent="0.15">
      <c r="A13" s="32" t="s">
        <v>103</v>
      </c>
      <c r="B13" s="93"/>
      <c r="C13" s="35" t="s">
        <v>114</v>
      </c>
      <c r="D13" s="33"/>
      <c r="E13" s="33">
        <v>22000</v>
      </c>
      <c r="F13" s="33">
        <f>E13/1.1</f>
        <v>20000</v>
      </c>
      <c r="G13" s="34"/>
      <c r="H13" s="34"/>
      <c r="I13" s="34"/>
      <c r="J13" s="34"/>
    </row>
    <row r="14" spans="1:10" ht="15.95" customHeight="1" x14ac:dyDescent="0.15">
      <c r="A14" s="32"/>
      <c r="B14" s="33"/>
      <c r="C14" s="33"/>
      <c r="D14" s="33"/>
      <c r="E14" s="33"/>
      <c r="F14" s="33"/>
      <c r="G14" s="34"/>
      <c r="H14" s="34"/>
      <c r="I14" s="34"/>
      <c r="J14" s="34"/>
    </row>
    <row r="15" spans="1:10" ht="15.95" customHeight="1" x14ac:dyDescent="0.15">
      <c r="A15" s="7"/>
      <c r="B15" s="7"/>
      <c r="C15" s="30"/>
      <c r="D15" s="35"/>
      <c r="E15" s="33"/>
      <c r="F15" s="33"/>
      <c r="G15" s="34"/>
      <c r="H15" s="34"/>
      <c r="I15" s="34"/>
      <c r="J15" s="34"/>
    </row>
    <row r="16" spans="1:10" ht="15.95" customHeight="1" x14ac:dyDescent="0.15">
      <c r="A16" s="7"/>
      <c r="B16" s="7"/>
      <c r="C16" s="30"/>
      <c r="D16" s="37" t="s">
        <v>83</v>
      </c>
      <c r="E16" s="33">
        <f>SUM(E13:E15)</f>
        <v>22000</v>
      </c>
      <c r="F16" s="33">
        <f>SUM(F13:F15)</f>
        <v>20000</v>
      </c>
      <c r="G16" s="34"/>
      <c r="H16" s="34"/>
      <c r="I16" s="34"/>
      <c r="J16" s="34"/>
    </row>
    <row r="17" spans="1:10" ht="15.95" customHeight="1" x14ac:dyDescent="0.15">
      <c r="A17" s="7"/>
      <c r="B17" s="7"/>
      <c r="C17" s="30"/>
      <c r="D17" s="37"/>
      <c r="E17" s="33"/>
      <c r="F17" s="33"/>
      <c r="G17" s="34"/>
      <c r="H17" s="34"/>
      <c r="I17" s="34"/>
      <c r="J17" s="34"/>
    </row>
    <row r="18" spans="1:10" ht="15.95" customHeight="1" x14ac:dyDescent="0.15">
      <c r="A18" s="7"/>
      <c r="B18" s="7"/>
      <c r="C18" s="30"/>
      <c r="D18" s="37"/>
      <c r="E18" s="33"/>
      <c r="F18" s="33"/>
      <c r="G18" s="34"/>
      <c r="H18" s="34"/>
      <c r="I18" s="34"/>
      <c r="J18" s="34"/>
    </row>
    <row r="19" spans="1:10" ht="15.95" customHeight="1" x14ac:dyDescent="0.15">
      <c r="A19" s="5" t="s">
        <v>12</v>
      </c>
      <c r="B19" s="30" t="s">
        <v>84</v>
      </c>
      <c r="C19" s="30" t="s">
        <v>85</v>
      </c>
      <c r="D19" s="36" t="s">
        <v>86</v>
      </c>
      <c r="E19" s="30"/>
      <c r="F19" s="30" t="s">
        <v>18</v>
      </c>
      <c r="G19" s="31"/>
      <c r="H19" s="31"/>
      <c r="I19" s="31"/>
      <c r="J19" s="31"/>
    </row>
    <row r="20" spans="1:10" ht="15.95" customHeight="1" x14ac:dyDescent="0.15">
      <c r="A20" s="32" t="s">
        <v>104</v>
      </c>
      <c r="B20" s="103">
        <v>45446</v>
      </c>
      <c r="C20" s="33">
        <v>40</v>
      </c>
      <c r="D20" s="35">
        <v>200</v>
      </c>
      <c r="E20" s="33"/>
      <c r="F20" s="33">
        <f>D20*C20</f>
        <v>8000</v>
      </c>
      <c r="G20" s="34"/>
      <c r="H20" s="34"/>
      <c r="I20" s="34"/>
      <c r="J20" s="34"/>
    </row>
    <row r="21" spans="1:10" ht="15.95" customHeight="1" x14ac:dyDescent="0.15">
      <c r="A21" s="7"/>
      <c r="B21" s="30"/>
      <c r="C21" s="33"/>
      <c r="D21" s="35"/>
      <c r="E21" s="33"/>
      <c r="F21" s="33"/>
      <c r="G21" s="34"/>
      <c r="H21" s="34"/>
      <c r="I21" s="34"/>
      <c r="J21" s="34"/>
    </row>
    <row r="22" spans="1:10" ht="15.95" customHeight="1" x14ac:dyDescent="0.15">
      <c r="A22" s="7"/>
      <c r="B22" s="30"/>
      <c r="C22" s="33"/>
      <c r="D22" s="35"/>
      <c r="E22" s="33"/>
      <c r="F22" s="33"/>
      <c r="G22" s="34"/>
      <c r="H22" s="34"/>
      <c r="I22" s="34"/>
      <c r="J22" s="34"/>
    </row>
    <row r="23" spans="1:10" ht="15.95" customHeight="1" x14ac:dyDescent="0.15">
      <c r="A23" s="7"/>
      <c r="B23" s="7"/>
      <c r="C23" s="30"/>
      <c r="D23" s="37" t="s">
        <v>87</v>
      </c>
      <c r="E23" s="33"/>
      <c r="F23" s="33">
        <f>SUM(F20:F22)</f>
        <v>8000</v>
      </c>
      <c r="G23" s="34"/>
      <c r="H23" s="34"/>
      <c r="I23" s="34"/>
      <c r="J23" s="34"/>
    </row>
    <row r="24" spans="1:10" ht="15.95" customHeight="1" x14ac:dyDescent="0.15">
      <c r="A24" s="7"/>
      <c r="B24" s="7"/>
      <c r="C24" s="30"/>
      <c r="D24" s="37"/>
      <c r="E24" s="33"/>
      <c r="F24" s="33"/>
      <c r="G24" s="34"/>
      <c r="H24" s="34"/>
      <c r="I24" s="34"/>
      <c r="J24" s="34"/>
    </row>
    <row r="25" spans="1:10" ht="15.95" customHeight="1" x14ac:dyDescent="0.15">
      <c r="A25" s="7"/>
      <c r="B25" s="7"/>
      <c r="C25" s="30"/>
      <c r="D25" s="37"/>
      <c r="E25" s="33"/>
      <c r="F25" s="33"/>
      <c r="G25" s="34"/>
      <c r="H25" s="34"/>
      <c r="I25" s="34"/>
      <c r="J25" s="34"/>
    </row>
    <row r="26" spans="1:10" ht="15.95" customHeight="1" x14ac:dyDescent="0.15">
      <c r="A26" s="7"/>
      <c r="B26" s="7"/>
      <c r="C26" s="30"/>
      <c r="D26" s="37"/>
      <c r="E26" s="33"/>
      <c r="F26" s="33"/>
      <c r="G26" s="34"/>
      <c r="H26" s="34"/>
      <c r="I26" s="34"/>
      <c r="J26" s="34"/>
    </row>
    <row r="27" spans="1:10" ht="15.95" customHeight="1" x14ac:dyDescent="0.15">
      <c r="A27" s="7"/>
      <c r="B27" s="7"/>
      <c r="C27" s="30"/>
      <c r="D27" s="37"/>
      <c r="E27" s="33"/>
      <c r="F27" s="33"/>
      <c r="G27" s="34"/>
      <c r="H27" s="34"/>
      <c r="I27" s="34"/>
      <c r="J27" s="34"/>
    </row>
    <row r="28" spans="1:10" ht="15.95" customHeight="1" x14ac:dyDescent="0.15">
      <c r="A28" s="7"/>
      <c r="B28" s="7"/>
      <c r="C28" s="30"/>
      <c r="D28" s="5" t="s">
        <v>20</v>
      </c>
      <c r="E28" s="14"/>
      <c r="F28" s="14">
        <f>F9+F16+F23</f>
        <v>58000</v>
      </c>
      <c r="G28" s="38"/>
      <c r="H28" s="38"/>
      <c r="I28" s="38"/>
      <c r="J28" s="38"/>
    </row>
    <row r="29" spans="1:10" x14ac:dyDescent="0.15">
      <c r="A29" s="1"/>
      <c r="D29" s="2"/>
      <c r="E29" s="2"/>
      <c r="F29" s="2"/>
      <c r="G29" s="2"/>
      <c r="H29" s="2"/>
      <c r="I29" s="2"/>
      <c r="J29" s="2"/>
    </row>
    <row r="34" spans="11:17" x14ac:dyDescent="0.15">
      <c r="K34" s="49"/>
      <c r="L34" s="49"/>
      <c r="M34" s="48"/>
      <c r="N34" s="48"/>
      <c r="O34" s="49"/>
      <c r="P34" s="49"/>
      <c r="Q34" s="49"/>
    </row>
    <row r="35" spans="11:17" x14ac:dyDescent="0.15">
      <c r="K35" s="49"/>
      <c r="L35" s="50" t="s">
        <v>95</v>
      </c>
      <c r="M35" s="51"/>
      <c r="N35" s="51" t="s">
        <v>23</v>
      </c>
      <c r="O35" s="51"/>
      <c r="P35" s="51"/>
      <c r="Q35" s="52"/>
    </row>
    <row r="36" spans="11:17" x14ac:dyDescent="0.15">
      <c r="K36" s="49"/>
      <c r="L36" s="53"/>
      <c r="M36" s="49"/>
      <c r="N36" s="49"/>
      <c r="O36" s="49"/>
      <c r="P36" s="49"/>
      <c r="Q36" s="54"/>
    </row>
    <row r="37" spans="11:17" x14ac:dyDescent="0.15">
      <c r="K37" s="49"/>
      <c r="L37" s="94" t="s">
        <v>88</v>
      </c>
      <c r="M37" s="95" t="s">
        <v>89</v>
      </c>
      <c r="N37" s="95" t="s">
        <v>79</v>
      </c>
      <c r="O37" s="95" t="s">
        <v>90</v>
      </c>
      <c r="P37" s="95" t="s">
        <v>91</v>
      </c>
      <c r="Q37" s="96" t="s">
        <v>20</v>
      </c>
    </row>
    <row r="38" spans="11:17" x14ac:dyDescent="0.15">
      <c r="K38" s="49"/>
      <c r="L38" s="94"/>
      <c r="M38" s="95"/>
      <c r="N38" s="95"/>
      <c r="O38" s="95"/>
      <c r="P38" s="95"/>
      <c r="Q38" s="96"/>
    </row>
    <row r="39" spans="11:17" x14ac:dyDescent="0.15">
      <c r="K39" s="49"/>
      <c r="L39" s="94" t="s">
        <v>92</v>
      </c>
      <c r="M39" s="95">
        <v>40</v>
      </c>
      <c r="N39" s="95">
        <v>200</v>
      </c>
      <c r="O39" s="97">
        <f>M39*N39</f>
        <v>8000</v>
      </c>
      <c r="P39" s="97">
        <f>O39*0.1</f>
        <v>800</v>
      </c>
      <c r="Q39" s="98">
        <f>O39+P39</f>
        <v>8800</v>
      </c>
    </row>
    <row r="40" spans="11:17" x14ac:dyDescent="0.15">
      <c r="K40" s="49"/>
      <c r="L40" s="53"/>
      <c r="M40" s="49"/>
      <c r="N40" s="49"/>
      <c r="O40" s="49"/>
      <c r="P40" s="49"/>
      <c r="Q40" s="54"/>
    </row>
    <row r="41" spans="11:17" x14ac:dyDescent="0.15">
      <c r="K41" s="49"/>
      <c r="L41" s="53"/>
      <c r="M41" s="49"/>
      <c r="N41" s="49"/>
      <c r="O41" s="49"/>
      <c r="P41" s="49"/>
      <c r="Q41" s="54"/>
    </row>
    <row r="42" spans="11:17" x14ac:dyDescent="0.15">
      <c r="K42" s="49"/>
      <c r="L42" s="55"/>
      <c r="M42" s="56"/>
      <c r="N42" s="56"/>
      <c r="O42" s="56" t="s">
        <v>93</v>
      </c>
      <c r="P42" s="56"/>
      <c r="Q42" s="57"/>
    </row>
    <row r="43" spans="11:17" x14ac:dyDescent="0.15">
      <c r="K43" s="49"/>
      <c r="L43" s="49"/>
      <c r="M43" s="49"/>
      <c r="N43" s="49"/>
      <c r="O43" s="49"/>
      <c r="P43" s="49"/>
      <c r="Q43" s="49"/>
    </row>
    <row r="44" spans="11:17" x14ac:dyDescent="0.15">
      <c r="K44" s="49"/>
      <c r="L44" s="49"/>
      <c r="M44" s="49"/>
      <c r="N44" s="49"/>
      <c r="O44" s="49"/>
      <c r="P44" s="49"/>
      <c r="Q44" s="49"/>
    </row>
    <row r="45" spans="11:17" x14ac:dyDescent="0.15">
      <c r="K45" s="49"/>
      <c r="L45" s="49"/>
      <c r="M45" s="49"/>
      <c r="N45" s="49"/>
      <c r="O45" s="49"/>
      <c r="P45" s="49"/>
      <c r="Q45" s="49"/>
    </row>
    <row r="46" spans="11:17" x14ac:dyDescent="0.15">
      <c r="K46" s="49"/>
      <c r="L46" s="49"/>
      <c r="M46" s="49"/>
      <c r="N46" s="49"/>
      <c r="O46" s="49"/>
      <c r="P46" s="49"/>
    </row>
  </sheetData>
  <mergeCells count="2">
    <mergeCell ref="A2:F2"/>
    <mergeCell ref="C9:D9"/>
  </mergeCells>
  <phoneticPr fontId="11"/>
  <pageMargins left="0.7" right="0.7" top="0.75" bottom="0.75" header="0.3" footer="0.3"/>
  <pageSetup paperSize="9" scale="89" fitToHeight="0" orientation="portrait" r:id="rId1"/>
  <rowBreaks count="1" manualBreakCount="1">
    <brk id="34"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28"/>
  <sheetViews>
    <sheetView showGridLines="0" view="pageBreakPreview" topLeftCell="A25" zoomScale="115" zoomScaleNormal="100" zoomScaleSheetLayoutView="115" workbookViewId="0">
      <selection activeCell="E131" sqref="E131"/>
    </sheetView>
  </sheetViews>
  <sheetFormatPr defaultColWidth="9" defaultRowHeight="12" x14ac:dyDescent="0.15"/>
  <cols>
    <col min="1" max="1" width="8.5" style="2" bestFit="1" customWidth="1"/>
    <col min="2" max="2" width="19" style="2" bestFit="1" customWidth="1"/>
    <col min="3" max="3" width="13.25" style="2" customWidth="1"/>
    <col min="4" max="4" width="14.25" style="2" customWidth="1"/>
    <col min="5" max="6" width="12.625" style="1" customWidth="1"/>
    <col min="7" max="7" width="9.375" style="1" bestFit="1" customWidth="1"/>
    <col min="8" max="8" width="5.5" style="1" customWidth="1"/>
    <col min="9" max="9" width="9" style="1" customWidth="1"/>
    <col min="10" max="10" width="2.875" style="1" customWidth="1"/>
    <col min="11" max="11" width="10.25" style="1" bestFit="1" customWidth="1"/>
    <col min="12" max="12" width="9" style="1"/>
    <col min="13" max="13" width="15.125" style="1" bestFit="1" customWidth="1"/>
    <col min="14" max="14" width="9" style="1"/>
    <col min="15" max="15" width="9.25" style="1" bestFit="1" customWidth="1"/>
    <col min="16" max="16" width="3" style="1" customWidth="1"/>
    <col min="17" max="16384" width="9" style="1"/>
  </cols>
  <sheetData>
    <row r="1" spans="1:9" x14ac:dyDescent="0.15">
      <c r="G1" s="3" t="s">
        <v>120</v>
      </c>
    </row>
    <row r="2" spans="1:9" x14ac:dyDescent="0.15">
      <c r="I2" s="4"/>
    </row>
    <row r="4" spans="1:9" ht="13.5" x14ac:dyDescent="0.15">
      <c r="A4" s="1"/>
      <c r="B4" s="1"/>
      <c r="C4" s="1"/>
      <c r="E4" s="2"/>
      <c r="F4" s="2"/>
      <c r="G4"/>
      <c r="H4" s="3"/>
    </row>
    <row r="5" spans="1:9" ht="19.5" customHeight="1" x14ac:dyDescent="0.15">
      <c r="A5" s="114" t="s">
        <v>119</v>
      </c>
      <c r="B5" s="153"/>
      <c r="C5" s="153"/>
      <c r="D5" s="153"/>
      <c r="E5" s="153"/>
      <c r="F5" s="153"/>
      <c r="G5" s="3"/>
      <c r="H5" s="25"/>
    </row>
    <row r="6" spans="1:9" ht="13.5" x14ac:dyDescent="0.15">
      <c r="A6"/>
      <c r="C6" s="26"/>
    </row>
    <row r="7" spans="1:9" x14ac:dyDescent="0.15">
      <c r="A7" s="27"/>
      <c r="B7" s="27"/>
      <c r="C7" s="28"/>
      <c r="D7" s="27"/>
      <c r="E7" s="29"/>
      <c r="F7" s="29"/>
      <c r="G7" s="29"/>
    </row>
    <row r="8" spans="1:9" ht="15.95" customHeight="1" x14ac:dyDescent="0.15">
      <c r="A8" s="5" t="s">
        <v>12</v>
      </c>
      <c r="B8" s="40" t="s">
        <v>59</v>
      </c>
      <c r="C8" s="40" t="s">
        <v>14</v>
      </c>
      <c r="D8" s="30"/>
      <c r="E8" s="30"/>
      <c r="F8" s="30" t="s">
        <v>15</v>
      </c>
      <c r="G8" s="30" t="s">
        <v>58</v>
      </c>
      <c r="H8" s="31"/>
    </row>
    <row r="9" spans="1:9" ht="15.95" customHeight="1" x14ac:dyDescent="0.15">
      <c r="A9" s="30" t="s">
        <v>55</v>
      </c>
      <c r="B9" s="103">
        <v>45383</v>
      </c>
      <c r="C9" s="30" t="s">
        <v>56</v>
      </c>
      <c r="D9" s="30"/>
      <c r="E9" s="41"/>
      <c r="F9" s="41">
        <v>10000</v>
      </c>
      <c r="G9" s="41"/>
      <c r="H9" s="42"/>
    </row>
    <row r="10" spans="1:9" ht="15.95" customHeight="1" x14ac:dyDescent="0.15">
      <c r="A10" s="30" t="s">
        <v>55</v>
      </c>
      <c r="B10" s="103">
        <v>45383</v>
      </c>
      <c r="C10" s="30" t="s">
        <v>57</v>
      </c>
      <c r="D10" s="5"/>
      <c r="E10" s="41"/>
      <c r="F10" s="41">
        <v>10000</v>
      </c>
      <c r="G10" s="41"/>
      <c r="H10" s="42"/>
    </row>
    <row r="11" spans="1:9" ht="15.95" customHeight="1" x14ac:dyDescent="0.15">
      <c r="A11" s="30" t="s">
        <v>55</v>
      </c>
      <c r="B11" s="103">
        <v>45383</v>
      </c>
      <c r="C11" s="30" t="s">
        <v>54</v>
      </c>
      <c r="D11" s="30"/>
      <c r="E11" s="41"/>
      <c r="F11" s="41">
        <v>10000</v>
      </c>
      <c r="G11" s="41"/>
    </row>
    <row r="12" spans="1:9" ht="15.95" customHeight="1" x14ac:dyDescent="0.15">
      <c r="A12" s="30"/>
      <c r="B12" s="103"/>
      <c r="C12" s="104"/>
      <c r="D12" s="30"/>
      <c r="E12" s="41"/>
      <c r="F12" s="41"/>
      <c r="G12" s="41"/>
    </row>
    <row r="13" spans="1:9" ht="15.95" customHeight="1" x14ac:dyDescent="0.15">
      <c r="A13" s="30"/>
      <c r="B13" s="103"/>
      <c r="C13" s="104"/>
      <c r="D13" s="30"/>
      <c r="E13" s="41"/>
      <c r="F13" s="41"/>
      <c r="G13" s="41"/>
    </row>
    <row r="14" spans="1:9" ht="15.95" customHeight="1" x14ac:dyDescent="0.15">
      <c r="A14" s="30"/>
      <c r="B14" s="103"/>
      <c r="C14" s="104"/>
      <c r="D14" s="30"/>
      <c r="E14" s="41"/>
      <c r="F14" s="41"/>
      <c r="G14" s="41"/>
    </row>
    <row r="15" spans="1:9" ht="15.95" customHeight="1" x14ac:dyDescent="0.15">
      <c r="A15" s="30"/>
      <c r="B15" s="103"/>
      <c r="C15" s="104"/>
      <c r="D15" s="30"/>
      <c r="E15" s="41"/>
      <c r="F15" s="41"/>
      <c r="G15" s="41"/>
    </row>
    <row r="16" spans="1:9" ht="15.95" customHeight="1" x14ac:dyDescent="0.15">
      <c r="A16" s="30"/>
      <c r="B16" s="30"/>
      <c r="C16" s="104"/>
      <c r="D16" s="43"/>
      <c r="E16" s="44"/>
      <c r="F16" s="44"/>
      <c r="G16" s="44"/>
      <c r="H16" s="45"/>
    </row>
    <row r="17" spans="1:8" ht="15.95" customHeight="1" x14ac:dyDescent="0.15">
      <c r="A17" s="5" t="s">
        <v>12</v>
      </c>
      <c r="B17" s="40" t="s">
        <v>59</v>
      </c>
      <c r="C17" s="40" t="s">
        <v>14</v>
      </c>
      <c r="D17" s="43" t="s">
        <v>123</v>
      </c>
      <c r="E17" s="43" t="s">
        <v>121</v>
      </c>
      <c r="F17" s="43" t="s">
        <v>122</v>
      </c>
      <c r="G17" s="44"/>
      <c r="H17" s="45"/>
    </row>
    <row r="18" spans="1:8" ht="15.95" customHeight="1" x14ac:dyDescent="0.15">
      <c r="A18" s="30" t="s">
        <v>77</v>
      </c>
      <c r="B18" s="103">
        <v>45383</v>
      </c>
      <c r="C18" s="30" t="s">
        <v>56</v>
      </c>
      <c r="D18" s="36" t="s">
        <v>133</v>
      </c>
      <c r="E18" s="41">
        <v>15420</v>
      </c>
      <c r="F18" s="41">
        <f>E18/1.1</f>
        <v>14018.181818181816</v>
      </c>
      <c r="G18" s="44"/>
      <c r="H18" s="45"/>
    </row>
    <row r="19" spans="1:8" ht="15.95" customHeight="1" x14ac:dyDescent="0.15">
      <c r="A19" s="30" t="s">
        <v>77</v>
      </c>
      <c r="B19" s="103">
        <v>45383</v>
      </c>
      <c r="C19" s="30" t="s">
        <v>57</v>
      </c>
      <c r="D19" s="36" t="s">
        <v>133</v>
      </c>
      <c r="E19" s="41">
        <v>15420</v>
      </c>
      <c r="F19" s="41">
        <f>E19/1.1</f>
        <v>14018.181818181816</v>
      </c>
      <c r="G19" s="44"/>
      <c r="H19" s="45"/>
    </row>
    <row r="20" spans="1:8" ht="15.95" customHeight="1" x14ac:dyDescent="0.15">
      <c r="A20" s="30" t="s">
        <v>77</v>
      </c>
      <c r="B20" s="103">
        <v>45389</v>
      </c>
      <c r="C20" s="30" t="s">
        <v>54</v>
      </c>
      <c r="D20" s="36" t="s">
        <v>133</v>
      </c>
      <c r="E20" s="41">
        <v>15420</v>
      </c>
      <c r="F20" s="41">
        <f>E20/1.1</f>
        <v>14018.181818181816</v>
      </c>
      <c r="G20" s="44"/>
      <c r="H20" s="45"/>
    </row>
    <row r="21" spans="1:8" ht="15.95" customHeight="1" x14ac:dyDescent="0.15">
      <c r="A21" s="30"/>
      <c r="B21" s="30"/>
      <c r="C21" s="31"/>
      <c r="D21" s="106"/>
      <c r="E21" s="44"/>
      <c r="F21" s="44"/>
      <c r="G21" s="44"/>
      <c r="H21" s="45"/>
    </row>
    <row r="22" spans="1:8" ht="15.95" customHeight="1" x14ac:dyDescent="0.15">
      <c r="A22" s="30" t="s">
        <v>129</v>
      </c>
      <c r="B22" s="103">
        <v>45474</v>
      </c>
      <c r="C22" s="30" t="s">
        <v>56</v>
      </c>
      <c r="D22" s="36" t="s">
        <v>135</v>
      </c>
      <c r="E22" s="41">
        <v>20100</v>
      </c>
      <c r="F22" s="41">
        <f>E22/1.1</f>
        <v>18272.727272727272</v>
      </c>
      <c r="G22" s="80"/>
      <c r="H22" s="47"/>
    </row>
    <row r="23" spans="1:8" ht="15.95" customHeight="1" x14ac:dyDescent="0.15">
      <c r="A23" s="30" t="s">
        <v>129</v>
      </c>
      <c r="B23" s="103">
        <v>45473</v>
      </c>
      <c r="C23" s="30" t="s">
        <v>57</v>
      </c>
      <c r="D23" s="36" t="s">
        <v>134</v>
      </c>
      <c r="E23" s="41">
        <v>18150</v>
      </c>
      <c r="F23" s="41">
        <f>E23/1.1</f>
        <v>16500</v>
      </c>
      <c r="G23" s="32"/>
      <c r="H23" s="47"/>
    </row>
    <row r="24" spans="1:8" ht="15.95" customHeight="1" x14ac:dyDescent="0.15">
      <c r="A24" s="30" t="s">
        <v>129</v>
      </c>
      <c r="B24" s="103">
        <v>45473</v>
      </c>
      <c r="C24" s="30" t="s">
        <v>54</v>
      </c>
      <c r="D24" s="36" t="s">
        <v>134</v>
      </c>
      <c r="E24" s="41">
        <v>18150</v>
      </c>
      <c r="F24" s="41">
        <f>E24/1.1</f>
        <v>16500</v>
      </c>
      <c r="G24" s="80"/>
      <c r="H24" s="47"/>
    </row>
    <row r="25" spans="1:8" ht="15.95" customHeight="1" x14ac:dyDescent="0.15">
      <c r="A25" s="30"/>
      <c r="B25" s="7"/>
      <c r="C25" s="46"/>
      <c r="D25" s="107"/>
      <c r="E25" s="30"/>
      <c r="F25" s="30"/>
      <c r="G25" s="43"/>
      <c r="H25" s="47"/>
    </row>
    <row r="26" spans="1:8" ht="15.95" customHeight="1" x14ac:dyDescent="0.15">
      <c r="A26" s="7"/>
      <c r="B26" s="7"/>
      <c r="C26" s="7"/>
      <c r="D26" s="36"/>
      <c r="E26" s="43"/>
      <c r="F26" s="43"/>
      <c r="G26" s="43"/>
      <c r="H26" s="47"/>
    </row>
    <row r="27" spans="1:8" ht="15.95" customHeight="1" x14ac:dyDescent="0.15">
      <c r="A27" s="7"/>
      <c r="B27" s="7"/>
      <c r="C27" s="7"/>
      <c r="D27" s="36"/>
      <c r="E27" s="43"/>
      <c r="F27" s="43"/>
      <c r="G27" s="43"/>
      <c r="H27" s="47"/>
    </row>
    <row r="28" spans="1:8" ht="15.95" customHeight="1" x14ac:dyDescent="0.15">
      <c r="A28" s="7" t="s">
        <v>130</v>
      </c>
      <c r="B28" s="105" t="s">
        <v>131</v>
      </c>
      <c r="C28" s="30" t="s">
        <v>56</v>
      </c>
      <c r="D28" s="36" t="s">
        <v>136</v>
      </c>
      <c r="E28" s="41">
        <v>38000</v>
      </c>
      <c r="F28" s="41">
        <f>E28/1.1</f>
        <v>34545.454545454544</v>
      </c>
      <c r="G28" s="43"/>
      <c r="H28" s="47"/>
    </row>
    <row r="29" spans="1:8" ht="15.95" customHeight="1" x14ac:dyDescent="0.15">
      <c r="A29" s="7" t="s">
        <v>130</v>
      </c>
      <c r="B29" s="105" t="s">
        <v>131</v>
      </c>
      <c r="C29" s="30" t="s">
        <v>57</v>
      </c>
      <c r="D29" s="36" t="s">
        <v>136</v>
      </c>
      <c r="E29" s="41">
        <v>38000</v>
      </c>
      <c r="F29" s="41">
        <f>E29/1.1</f>
        <v>34545.454545454544</v>
      </c>
      <c r="G29" s="43"/>
      <c r="H29" s="47"/>
    </row>
    <row r="30" spans="1:8" ht="15.95" customHeight="1" x14ac:dyDescent="0.15">
      <c r="A30" s="7" t="s">
        <v>130</v>
      </c>
      <c r="B30" s="105" t="s">
        <v>131</v>
      </c>
      <c r="C30" s="30" t="s">
        <v>54</v>
      </c>
      <c r="D30" s="36" t="s">
        <v>136</v>
      </c>
      <c r="E30" s="41">
        <v>38000</v>
      </c>
      <c r="F30" s="41">
        <f>E30/1.1</f>
        <v>34545.454545454544</v>
      </c>
      <c r="G30" s="43"/>
      <c r="H30" s="47"/>
    </row>
    <row r="31" spans="1:8" ht="15.95" customHeight="1" x14ac:dyDescent="0.15">
      <c r="A31" s="7"/>
      <c r="B31" s="7"/>
      <c r="C31" s="7"/>
      <c r="D31" s="30"/>
      <c r="E31" s="43"/>
      <c r="F31" s="43"/>
      <c r="G31" s="43"/>
      <c r="H31" s="47"/>
    </row>
    <row r="32" spans="1:8" ht="15.95" customHeight="1" x14ac:dyDescent="0.15">
      <c r="A32" s="7"/>
      <c r="B32" s="7"/>
      <c r="C32" s="7"/>
      <c r="D32" s="30"/>
      <c r="E32" s="43"/>
      <c r="F32" s="43"/>
      <c r="G32" s="43"/>
      <c r="H32" s="47"/>
    </row>
    <row r="33" spans="1:41" ht="15.95" customHeight="1" x14ac:dyDescent="0.15">
      <c r="A33" s="7"/>
      <c r="B33" s="7"/>
      <c r="C33" s="7"/>
      <c r="D33" s="30"/>
      <c r="E33" s="43"/>
      <c r="F33" s="43"/>
      <c r="G33" s="43"/>
      <c r="H33" s="47"/>
    </row>
    <row r="34" spans="1:41" ht="15.95" customHeight="1" x14ac:dyDescent="0.15">
      <c r="A34" s="7"/>
      <c r="B34" s="7"/>
      <c r="C34" s="7"/>
      <c r="D34" s="30"/>
      <c r="E34" s="43"/>
      <c r="F34" s="43"/>
      <c r="G34" s="43"/>
      <c r="H34" s="47"/>
    </row>
    <row r="35" spans="1:41" ht="15.95" customHeight="1" x14ac:dyDescent="0.15">
      <c r="A35" s="7"/>
      <c r="B35" s="7"/>
      <c r="C35" s="7"/>
      <c r="D35" s="30"/>
      <c r="E35" s="43"/>
      <c r="F35" s="43"/>
      <c r="G35" s="43"/>
      <c r="H35" s="47"/>
    </row>
    <row r="36" spans="1:41" ht="15.95" customHeight="1" x14ac:dyDescent="0.15">
      <c r="A36" s="7"/>
      <c r="B36" s="7"/>
      <c r="C36" s="7"/>
      <c r="D36" s="30"/>
      <c r="E36" s="43"/>
      <c r="F36" s="43"/>
      <c r="G36" s="43"/>
      <c r="H36" s="47"/>
    </row>
    <row r="37" spans="1:41" ht="15.95" customHeight="1" x14ac:dyDescent="0.15">
      <c r="A37" s="7"/>
      <c r="B37" s="7"/>
      <c r="C37" s="7"/>
      <c r="D37" s="30"/>
      <c r="E37" s="43"/>
      <c r="F37" s="43"/>
      <c r="G37" s="43"/>
      <c r="H37" s="47"/>
    </row>
    <row r="38" spans="1:41" ht="15.95" customHeight="1" x14ac:dyDescent="0.15">
      <c r="A38" s="7"/>
      <c r="B38" s="7"/>
      <c r="C38" s="7"/>
      <c r="D38" s="30"/>
      <c r="E38" s="43"/>
      <c r="F38" s="43"/>
      <c r="G38" s="43"/>
      <c r="H38" s="47"/>
    </row>
    <row r="39" spans="1:41" ht="15.95" customHeight="1" x14ac:dyDescent="0.15">
      <c r="A39" s="7"/>
      <c r="B39" s="7"/>
      <c r="C39" s="7"/>
      <c r="D39" s="30"/>
      <c r="E39" s="81"/>
      <c r="F39" s="81">
        <f>SUM(F9:F38)</f>
        <v>226963.63636363629</v>
      </c>
      <c r="G39" s="14"/>
      <c r="H39" s="38"/>
    </row>
    <row r="40" spans="1:41" ht="13.5" x14ac:dyDescent="0.15">
      <c r="A40" s="154"/>
      <c r="B40" s="155"/>
      <c r="C40" s="155"/>
      <c r="D40" s="155"/>
      <c r="E40" s="2"/>
      <c r="F40" s="2"/>
      <c r="J40" s="4"/>
      <c r="K40" s="4"/>
      <c r="AO40" s="39"/>
    </row>
    <row r="97" spans="11:15" ht="17.25" x14ac:dyDescent="0.15">
      <c r="K97" s="158" t="s">
        <v>78</v>
      </c>
      <c r="L97" s="159"/>
      <c r="M97" s="159"/>
      <c r="N97" s="159"/>
      <c r="O97" s="159"/>
    </row>
    <row r="98" spans="11:15" ht="17.25" x14ac:dyDescent="0.15">
      <c r="K98" s="82" t="s">
        <v>61</v>
      </c>
      <c r="L98" s="160">
        <v>45444</v>
      </c>
      <c r="M98" s="161"/>
      <c r="N98" s="161"/>
      <c r="O98" s="162"/>
    </row>
    <row r="99" spans="11:15" ht="17.25" x14ac:dyDescent="0.15">
      <c r="K99" s="82" t="s">
        <v>62</v>
      </c>
      <c r="L99" s="126"/>
      <c r="M99" s="156"/>
      <c r="N99" s="156"/>
      <c r="O99" s="157"/>
    </row>
    <row r="100" spans="11:15" ht="17.25" x14ac:dyDescent="0.15">
      <c r="K100" s="82" t="s">
        <v>63</v>
      </c>
      <c r="L100" s="126" t="s">
        <v>75</v>
      </c>
      <c r="M100" s="156"/>
      <c r="N100" s="156"/>
      <c r="O100" s="157"/>
    </row>
    <row r="101" spans="11:15" ht="18" thickBot="1" x14ac:dyDescent="0.2">
      <c r="K101" s="134" t="s">
        <v>55</v>
      </c>
      <c r="L101" s="135"/>
      <c r="M101" s="126"/>
      <c r="N101" s="157"/>
      <c r="O101" s="83">
        <v>10000</v>
      </c>
    </row>
    <row r="102" spans="11:15" ht="18.75" thickTop="1" thickBot="1" x14ac:dyDescent="0.2">
      <c r="K102" s="141" t="s">
        <v>71</v>
      </c>
      <c r="L102" s="142"/>
      <c r="M102" s="142"/>
      <c r="N102" s="143"/>
      <c r="O102" s="85">
        <v>10000</v>
      </c>
    </row>
    <row r="103" spans="11:15" ht="18" thickTop="1" x14ac:dyDescent="0.15">
      <c r="K103" s="86" t="s">
        <v>68</v>
      </c>
      <c r="L103" s="137"/>
      <c r="M103" s="138"/>
      <c r="N103" s="138"/>
      <c r="O103" s="86"/>
    </row>
    <row r="104" spans="11:15" ht="17.25" x14ac:dyDescent="0.15">
      <c r="K104" s="82" t="s">
        <v>69</v>
      </c>
      <c r="L104" s="139"/>
      <c r="M104" s="140"/>
      <c r="N104" s="140"/>
      <c r="O104" s="82"/>
    </row>
    <row r="106" spans="11:15" x14ac:dyDescent="0.15">
      <c r="L106" s="29" t="s">
        <v>73</v>
      </c>
      <c r="M106" s="87">
        <f>L98</f>
        <v>45444</v>
      </c>
    </row>
    <row r="108" spans="11:15" ht="21" x14ac:dyDescent="0.15">
      <c r="L108" s="29" t="s">
        <v>72</v>
      </c>
      <c r="M108" s="88" t="s">
        <v>74</v>
      </c>
    </row>
    <row r="113" spans="11:15" ht="17.25" x14ac:dyDescent="0.15">
      <c r="K113" s="130" t="s">
        <v>60</v>
      </c>
      <c r="L113" s="130"/>
      <c r="M113" s="130"/>
      <c r="N113" s="130"/>
      <c r="O113" s="130"/>
    </row>
    <row r="114" spans="11:15" ht="17.25" x14ac:dyDescent="0.15">
      <c r="K114" s="82" t="s">
        <v>61</v>
      </c>
      <c r="L114" s="131" t="s">
        <v>137</v>
      </c>
      <c r="M114" s="132"/>
      <c r="N114" s="132"/>
      <c r="O114" s="133"/>
    </row>
    <row r="115" spans="11:15" ht="17.25" x14ac:dyDescent="0.15">
      <c r="K115" s="82" t="s">
        <v>62</v>
      </c>
      <c r="L115" s="126"/>
      <c r="M115" s="136"/>
      <c r="N115" s="136"/>
      <c r="O115" s="127"/>
    </row>
    <row r="116" spans="11:15" ht="17.25" x14ac:dyDescent="0.15">
      <c r="K116" s="82" t="s">
        <v>63</v>
      </c>
      <c r="L116" s="126" t="s">
        <v>76</v>
      </c>
      <c r="M116" s="136"/>
      <c r="N116" s="136"/>
      <c r="O116" s="127"/>
    </row>
    <row r="117" spans="11:15" ht="17.25" x14ac:dyDescent="0.15">
      <c r="K117" s="123" t="s">
        <v>70</v>
      </c>
      <c r="L117" s="82" t="s">
        <v>64</v>
      </c>
      <c r="M117" s="126"/>
      <c r="N117" s="127"/>
      <c r="O117" s="82"/>
    </row>
    <row r="118" spans="11:15" ht="17.25" x14ac:dyDescent="0.15">
      <c r="K118" s="124"/>
      <c r="L118" s="82" t="s">
        <v>65</v>
      </c>
      <c r="M118" s="126"/>
      <c r="N118" s="127"/>
      <c r="O118" s="83">
        <v>5500</v>
      </c>
    </row>
    <row r="119" spans="11:15" ht="17.25" x14ac:dyDescent="0.15">
      <c r="K119" s="125"/>
      <c r="L119" s="82"/>
      <c r="M119" s="126"/>
      <c r="N119" s="127"/>
      <c r="O119" s="82"/>
    </row>
    <row r="120" spans="11:15" ht="17.25" x14ac:dyDescent="0.15">
      <c r="K120" s="128" t="s">
        <v>66</v>
      </c>
      <c r="L120" s="129"/>
      <c r="M120" s="126"/>
      <c r="N120" s="127"/>
      <c r="O120" s="82"/>
    </row>
    <row r="121" spans="11:15" ht="18" thickBot="1" x14ac:dyDescent="0.2">
      <c r="K121" s="144" t="s">
        <v>67</v>
      </c>
      <c r="L121" s="145"/>
      <c r="M121" s="134"/>
      <c r="N121" s="146"/>
      <c r="O121" s="84"/>
    </row>
    <row r="122" spans="11:15" ht="18.75" thickTop="1" thickBot="1" x14ac:dyDescent="0.2">
      <c r="K122" s="141" t="s">
        <v>71</v>
      </c>
      <c r="L122" s="147"/>
      <c r="M122" s="147"/>
      <c r="N122" s="148"/>
      <c r="O122" s="85">
        <v>5500</v>
      </c>
    </row>
    <row r="123" spans="11:15" ht="18" thickTop="1" x14ac:dyDescent="0.15">
      <c r="K123" s="86" t="s">
        <v>68</v>
      </c>
      <c r="L123" s="149"/>
      <c r="M123" s="150"/>
      <c r="N123" s="151"/>
      <c r="O123" s="86"/>
    </row>
    <row r="124" spans="11:15" ht="17.25" x14ac:dyDescent="0.15">
      <c r="K124" s="82" t="s">
        <v>69</v>
      </c>
      <c r="L124" s="128"/>
      <c r="M124" s="152"/>
      <c r="N124" s="129"/>
      <c r="O124" s="82"/>
    </row>
    <row r="126" spans="11:15" x14ac:dyDescent="0.15">
      <c r="L126" s="29" t="s">
        <v>73</v>
      </c>
      <c r="M126" s="87">
        <v>45461</v>
      </c>
    </row>
    <row r="128" spans="11:15" ht="21" x14ac:dyDescent="0.15">
      <c r="L128" s="29" t="s">
        <v>72</v>
      </c>
      <c r="M128" s="88" t="s">
        <v>74</v>
      </c>
    </row>
  </sheetData>
  <mergeCells count="26">
    <mergeCell ref="A5:F5"/>
    <mergeCell ref="A40:D40"/>
    <mergeCell ref="L100:O100"/>
    <mergeCell ref="M101:N101"/>
    <mergeCell ref="K97:O97"/>
    <mergeCell ref="L98:O98"/>
    <mergeCell ref="L99:O99"/>
    <mergeCell ref="K121:L121"/>
    <mergeCell ref="M121:N121"/>
    <mergeCell ref="K122:N122"/>
    <mergeCell ref="L123:N123"/>
    <mergeCell ref="L124:N124"/>
    <mergeCell ref="K113:O113"/>
    <mergeCell ref="L114:O114"/>
    <mergeCell ref="K101:L101"/>
    <mergeCell ref="L115:O115"/>
    <mergeCell ref="L116:O116"/>
    <mergeCell ref="L103:N103"/>
    <mergeCell ref="L104:N104"/>
    <mergeCell ref="K102:N102"/>
    <mergeCell ref="K117:K119"/>
    <mergeCell ref="M117:N117"/>
    <mergeCell ref="M118:N118"/>
    <mergeCell ref="M119:N119"/>
    <mergeCell ref="K120:L120"/>
    <mergeCell ref="M120:N120"/>
  </mergeCells>
  <phoneticPr fontId="1"/>
  <pageMargins left="0.52" right="0.26" top="0.51" bottom="0.59055118110236227" header="0.3" footer="0.39370078740157483"/>
  <pageSetup paperSize="9" orientation="portrait" r:id="rId1"/>
  <headerFooter alignWithMargins="0"/>
  <rowBreaks count="1" manualBreakCount="1">
    <brk id="4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3"/>
  <sheetViews>
    <sheetView view="pageBreakPreview" topLeftCell="A13" zoomScaleNormal="100" zoomScaleSheetLayoutView="100" workbookViewId="0">
      <selection activeCell="I101" sqref="I101"/>
    </sheetView>
  </sheetViews>
  <sheetFormatPr defaultColWidth="9" defaultRowHeight="12" x14ac:dyDescent="0.15"/>
  <cols>
    <col min="1" max="1" width="22.625" style="2" customWidth="1"/>
    <col min="2" max="2" width="12.625" style="2" customWidth="1"/>
    <col min="3" max="3" width="20.125" style="2" customWidth="1"/>
    <col min="4" max="4" width="19.375" style="1" customWidth="1"/>
    <col min="5" max="6" width="19.75" style="1" customWidth="1"/>
    <col min="7" max="7" width="1.875" style="1" customWidth="1"/>
    <col min="8" max="17" width="9" style="1"/>
    <col min="18" max="18" width="9" style="39"/>
    <col min="19" max="16384" width="9" style="1"/>
  </cols>
  <sheetData>
    <row r="1" spans="1:20" x14ac:dyDescent="0.15">
      <c r="A1" s="1"/>
      <c r="B1" s="1"/>
      <c r="D1" s="2"/>
      <c r="E1" s="3" t="s">
        <v>118</v>
      </c>
      <c r="F1" s="4"/>
      <c r="R1" s="1"/>
      <c r="T1" s="39"/>
    </row>
    <row r="2" spans="1:20" ht="19.5" customHeight="1" x14ac:dyDescent="0.15">
      <c r="A2" s="114" t="s">
        <v>117</v>
      </c>
      <c r="B2" s="114"/>
      <c r="C2" s="114"/>
      <c r="D2" s="114"/>
      <c r="E2" s="114"/>
      <c r="F2" s="25"/>
      <c r="R2" s="1"/>
      <c r="T2" s="39"/>
    </row>
    <row r="3" spans="1:20" x14ac:dyDescent="0.15">
      <c r="B3" s="26"/>
    </row>
    <row r="4" spans="1:20" x14ac:dyDescent="0.15">
      <c r="A4" s="27"/>
      <c r="B4" s="28"/>
      <c r="C4" s="27"/>
      <c r="D4" s="29"/>
      <c r="E4" s="29"/>
    </row>
    <row r="5" spans="1:20" ht="15.95" customHeight="1" x14ac:dyDescent="0.15">
      <c r="A5" s="5" t="s">
        <v>12</v>
      </c>
      <c r="B5" s="40" t="s">
        <v>16</v>
      </c>
      <c r="C5" s="30" t="s">
        <v>0</v>
      </c>
      <c r="D5" s="30" t="s">
        <v>21</v>
      </c>
      <c r="E5" s="30" t="s">
        <v>15</v>
      </c>
      <c r="F5" s="31"/>
    </row>
    <row r="6" spans="1:20" ht="15.95" customHeight="1" x14ac:dyDescent="0.15">
      <c r="A6" s="7"/>
      <c r="B6" s="46"/>
      <c r="C6" s="6"/>
      <c r="D6" s="30"/>
      <c r="E6" s="44"/>
      <c r="F6" s="45"/>
    </row>
    <row r="7" spans="1:20" ht="15.95" customHeight="1" x14ac:dyDescent="0.15">
      <c r="A7" s="7"/>
      <c r="B7" s="46"/>
      <c r="C7" s="6"/>
      <c r="D7" s="30"/>
      <c r="E7" s="44"/>
      <c r="F7" s="45"/>
    </row>
    <row r="8" spans="1:20" ht="15.95" customHeight="1" x14ac:dyDescent="0.15">
      <c r="A8" s="7"/>
      <c r="B8" s="46"/>
      <c r="C8" s="6"/>
      <c r="D8" s="30"/>
      <c r="E8" s="44"/>
      <c r="F8" s="45"/>
    </row>
    <row r="9" spans="1:20" ht="15.95" customHeight="1" x14ac:dyDescent="0.15">
      <c r="A9" s="7"/>
      <c r="B9" s="46"/>
      <c r="C9" s="6"/>
      <c r="D9" s="30"/>
      <c r="E9" s="44"/>
      <c r="F9" s="45"/>
    </row>
    <row r="10" spans="1:20" ht="15.95" customHeight="1" x14ac:dyDescent="0.15">
      <c r="A10" s="7"/>
      <c r="B10" s="46"/>
      <c r="C10" s="6"/>
      <c r="D10" s="30"/>
      <c r="E10" s="44"/>
      <c r="F10" s="45"/>
    </row>
    <row r="11" spans="1:20" ht="15.95" customHeight="1" x14ac:dyDescent="0.15">
      <c r="A11" s="7"/>
      <c r="B11" s="46"/>
      <c r="C11" s="6"/>
      <c r="D11" s="30"/>
      <c r="E11" s="44"/>
      <c r="F11" s="45"/>
    </row>
    <row r="12" spans="1:20" ht="15.95" customHeight="1" x14ac:dyDescent="0.15">
      <c r="A12" s="7"/>
      <c r="B12" s="7"/>
      <c r="C12" s="30"/>
      <c r="D12" s="43"/>
      <c r="E12" s="44"/>
      <c r="F12" s="45"/>
    </row>
    <row r="13" spans="1:20" ht="15.95" customHeight="1" x14ac:dyDescent="0.15">
      <c r="A13" s="7"/>
      <c r="B13" s="7"/>
      <c r="C13" s="30"/>
      <c r="D13" s="43"/>
      <c r="E13" s="44"/>
      <c r="F13" s="45"/>
    </row>
    <row r="14" spans="1:20" ht="15.95" customHeight="1" x14ac:dyDescent="0.15">
      <c r="A14" s="7"/>
      <c r="B14" s="7"/>
      <c r="C14" s="30"/>
      <c r="D14" s="43"/>
      <c r="E14" s="44"/>
      <c r="F14" s="45"/>
    </row>
    <row r="15" spans="1:20" ht="15.95" customHeight="1" x14ac:dyDescent="0.15">
      <c r="A15" s="7"/>
      <c r="B15" s="7"/>
      <c r="C15" s="30"/>
      <c r="D15" s="43"/>
      <c r="E15" s="44"/>
      <c r="F15" s="45"/>
    </row>
    <row r="16" spans="1:20" ht="15.95" customHeight="1" x14ac:dyDescent="0.15">
      <c r="A16" s="7"/>
      <c r="B16" s="7"/>
      <c r="C16" s="30"/>
      <c r="D16" s="43"/>
      <c r="E16" s="44"/>
      <c r="F16" s="45"/>
    </row>
    <row r="17" spans="1:6" ht="15.95" customHeight="1" x14ac:dyDescent="0.15">
      <c r="A17" s="7"/>
      <c r="B17" s="7"/>
      <c r="C17" s="30"/>
      <c r="D17" s="43"/>
      <c r="E17" s="44"/>
      <c r="F17" s="45"/>
    </row>
    <row r="18" spans="1:6" ht="15.95" customHeight="1" x14ac:dyDescent="0.15">
      <c r="A18" s="7"/>
      <c r="B18" s="7"/>
      <c r="C18" s="30"/>
      <c r="D18" s="43"/>
      <c r="E18" s="44"/>
      <c r="F18" s="45"/>
    </row>
    <row r="19" spans="1:6" ht="15.95" customHeight="1" x14ac:dyDescent="0.15">
      <c r="A19" s="7"/>
      <c r="B19" s="7"/>
      <c r="C19" s="30"/>
      <c r="D19" s="43"/>
      <c r="E19" s="44"/>
      <c r="F19" s="45"/>
    </row>
    <row r="20" spans="1:6" ht="15.95" customHeight="1" x14ac:dyDescent="0.15">
      <c r="A20" s="7"/>
      <c r="B20" s="7"/>
      <c r="C20" s="30"/>
      <c r="D20" s="43"/>
      <c r="E20" s="44"/>
      <c r="F20" s="45"/>
    </row>
    <row r="21" spans="1:6" ht="15.95" customHeight="1" x14ac:dyDescent="0.15">
      <c r="A21" s="7"/>
      <c r="B21" s="7"/>
      <c r="C21" s="30"/>
      <c r="D21" s="43"/>
      <c r="E21" s="44"/>
      <c r="F21" s="45"/>
    </row>
    <row r="22" spans="1:6" ht="15.95" customHeight="1" x14ac:dyDescent="0.15">
      <c r="A22" s="7"/>
      <c r="B22" s="7"/>
      <c r="C22" s="30"/>
      <c r="D22" s="43"/>
      <c r="E22" s="44"/>
      <c r="F22" s="45"/>
    </row>
    <row r="23" spans="1:6" ht="15.95" customHeight="1" x14ac:dyDescent="0.15">
      <c r="A23" s="7"/>
      <c r="B23" s="7"/>
      <c r="C23" s="30"/>
      <c r="D23" s="43"/>
      <c r="E23" s="44"/>
      <c r="F23" s="45"/>
    </row>
    <row r="24" spans="1:6" ht="15.95" customHeight="1" x14ac:dyDescent="0.15">
      <c r="A24" s="7"/>
      <c r="B24" s="7"/>
      <c r="C24" s="30"/>
      <c r="D24" s="43"/>
      <c r="E24" s="44"/>
      <c r="F24" s="45"/>
    </row>
    <row r="25" spans="1:6" ht="15.95" customHeight="1" x14ac:dyDescent="0.15">
      <c r="A25" s="7"/>
      <c r="B25" s="7"/>
      <c r="C25" s="30"/>
      <c r="D25" s="43"/>
      <c r="E25" s="44"/>
      <c r="F25" s="45"/>
    </row>
    <row r="26" spans="1:6" ht="15.95" customHeight="1" x14ac:dyDescent="0.15">
      <c r="A26" s="7"/>
      <c r="B26" s="7"/>
      <c r="C26" s="30"/>
      <c r="D26" s="43"/>
      <c r="E26" s="44"/>
      <c r="F26" s="45"/>
    </row>
    <row r="27" spans="1:6" ht="15.95" customHeight="1" x14ac:dyDescent="0.15">
      <c r="A27" s="7"/>
      <c r="B27" s="7"/>
      <c r="C27" s="30"/>
      <c r="D27" s="43"/>
      <c r="E27" s="44"/>
      <c r="F27" s="45"/>
    </row>
    <row r="28" spans="1:6" ht="15.95" customHeight="1" x14ac:dyDescent="0.15">
      <c r="A28" s="7"/>
      <c r="B28" s="7"/>
      <c r="C28" s="30"/>
      <c r="D28" s="43"/>
      <c r="E28" s="44"/>
      <c r="F28" s="45"/>
    </row>
    <row r="29" spans="1:6" ht="15.95" customHeight="1" x14ac:dyDescent="0.15">
      <c r="A29" s="7"/>
      <c r="B29" s="7"/>
      <c r="C29" s="30"/>
      <c r="D29" s="43"/>
      <c r="E29" s="44"/>
      <c r="F29" s="45"/>
    </row>
    <row r="30" spans="1:6" ht="15.95" customHeight="1" x14ac:dyDescent="0.15">
      <c r="A30" s="7"/>
      <c r="B30" s="7"/>
      <c r="C30" s="30"/>
      <c r="D30" s="43"/>
      <c r="E30" s="44"/>
      <c r="F30" s="45"/>
    </row>
    <row r="31" spans="1:6" ht="15.95" customHeight="1" x14ac:dyDescent="0.15">
      <c r="A31" s="7"/>
      <c r="B31" s="7"/>
      <c r="C31" s="30"/>
      <c r="D31" s="43"/>
      <c r="E31" s="44"/>
      <c r="F31" s="45"/>
    </row>
    <row r="32" spans="1:6" ht="15.95" customHeight="1" x14ac:dyDescent="0.15">
      <c r="A32" s="7"/>
      <c r="B32" s="7"/>
      <c r="C32" s="30"/>
      <c r="D32" s="5"/>
      <c r="E32" s="14">
        <f>SUM(E6:E31)</f>
        <v>0</v>
      </c>
      <c r="F32" s="38"/>
    </row>
    <row r="33" spans="1:46" x14ac:dyDescent="0.15">
      <c r="A33" s="1"/>
      <c r="D33" s="2"/>
      <c r="I33" s="4"/>
      <c r="J33" s="4"/>
      <c r="R33" s="1"/>
      <c r="AT33" s="39"/>
    </row>
  </sheetData>
  <mergeCells count="1">
    <mergeCell ref="A2:E2"/>
  </mergeCells>
  <phoneticPr fontId="1"/>
  <pageMargins left="0.51" right="0.26" top="0.51" bottom="0.59055118110236227" header="0.3"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様式①（借上）</vt:lpstr>
      <vt:lpstr>様式②（宿泊）</vt:lpstr>
      <vt:lpstr>様式③（労働者送迎）</vt:lpstr>
      <vt:lpstr>様式④(募集及び解散)</vt:lpstr>
      <vt:lpstr>様式⑤（食費）</vt:lpstr>
      <vt:lpstr>'様式①（借上）'!Print_Area</vt:lpstr>
      <vt:lpstr>'様式②（宿泊）'!Print_Area</vt:lpstr>
      <vt:lpstr>'様式③（労働者送迎）'!Print_Area</vt:lpstr>
      <vt:lpstr>'様式④(募集及び解散)'!Print_Area</vt:lpstr>
      <vt:lpstr>'様式⑤（食費）'!Print_Area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建設技術振興課</dc:creator>
  <cp:lastModifiedBy>中村　一貴</cp:lastModifiedBy>
  <cp:lastPrinted>2025-09-29T00:56:13Z</cp:lastPrinted>
  <dcterms:created xsi:type="dcterms:W3CDTF">2009-02-02T09:08:27Z</dcterms:created>
  <dcterms:modified xsi:type="dcterms:W3CDTF">2025-09-29T08:23:20Z</dcterms:modified>
</cp:coreProperties>
</file>