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9E5C8A42-4063-4B50-B80E-2972B14DA553}" xr6:coauthVersionLast="47" xr6:coauthVersionMax="47" xr10:uidLastSave="{00000000-0000-0000-0000-000000000000}"/>
  <bookViews>
    <workbookView xWindow="1152" yWindow="1152" windowWidth="17280" windowHeight="11016" tabRatio="768" xr2:uid="{00000000-000D-0000-FFFF-FFFF00000000}"/>
  </bookViews>
  <sheets>
    <sheet name="１①" sheetId="355" r:id="rId1"/>
    <sheet name="１②" sheetId="356" r:id="rId2"/>
    <sheet name="１③" sheetId="357" r:id="rId3"/>
    <sheet name="１④" sheetId="358" r:id="rId4"/>
    <sheet name="１⑤" sheetId="359" r:id="rId5"/>
    <sheet name="1⑥" sheetId="360" r:id="rId6"/>
    <sheet name="2" sheetId="363" r:id="rId7"/>
    <sheet name="3" sheetId="362" r:id="rId8"/>
  </sheets>
  <externalReferences>
    <externalReference r:id="rId9"/>
    <externalReference r:id="rId10"/>
  </externalReferences>
  <definedNames>
    <definedName name="_xlnm.Print_Area" localSheetId="2">'１③'!$A$1:$AA$40</definedName>
    <definedName name="_xlnm.Print_Area" localSheetId="3">'１④'!$A$1:$AA$40</definedName>
    <definedName name="_xlnm.Print_Area" localSheetId="5">'1⑥'!$A$1:$AA$40</definedName>
    <definedName name="_xlnm.Print_Area" localSheetId="7">'3'!$A$1:$P$21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363" l="1"/>
  <c r="I54" i="363"/>
  <c r="J53" i="363"/>
  <c r="I53" i="363"/>
  <c r="G52" i="363"/>
  <c r="J52" i="363" s="1"/>
  <c r="J44" i="363"/>
  <c r="I44" i="363"/>
  <c r="J43" i="363"/>
  <c r="I43" i="363"/>
  <c r="J42" i="363"/>
  <c r="I42" i="363"/>
  <c r="J41" i="363"/>
  <c r="I41" i="363"/>
  <c r="J40" i="363"/>
  <c r="I40" i="363"/>
  <c r="J39" i="363"/>
  <c r="I39" i="363"/>
  <c r="J38" i="363"/>
  <c r="I38" i="363"/>
  <c r="J37" i="363"/>
  <c r="I37" i="363"/>
  <c r="J36" i="363"/>
  <c r="I36" i="363"/>
  <c r="J35" i="363"/>
  <c r="I35" i="363"/>
  <c r="J34" i="363"/>
  <c r="I34" i="363"/>
  <c r="J33" i="363"/>
  <c r="I33" i="363"/>
  <c r="J32" i="363"/>
  <c r="I32" i="363"/>
  <c r="J31" i="363"/>
  <c r="I31" i="363"/>
  <c r="J30" i="363"/>
  <c r="I30" i="363"/>
  <c r="J29" i="363"/>
  <c r="I29" i="363"/>
  <c r="J28" i="363"/>
  <c r="I28" i="363"/>
  <c r="J27" i="363"/>
  <c r="I27" i="363"/>
  <c r="J26" i="363"/>
  <c r="I26" i="363"/>
  <c r="J25" i="363"/>
  <c r="I25" i="363"/>
  <c r="J24" i="363"/>
  <c r="I24" i="363"/>
  <c r="J23" i="363"/>
  <c r="I23" i="363"/>
  <c r="J22" i="363"/>
  <c r="I22" i="363"/>
  <c r="J21" i="363"/>
  <c r="I21" i="363"/>
  <c r="J20" i="363"/>
  <c r="I20" i="363"/>
  <c r="J19" i="363"/>
  <c r="I19" i="363"/>
  <c r="J18" i="363"/>
  <c r="I18" i="363"/>
  <c r="J13" i="363"/>
  <c r="I13" i="363"/>
  <c r="J12" i="363"/>
  <c r="I12" i="363"/>
  <c r="J11" i="363"/>
  <c r="I11" i="363"/>
  <c r="J10" i="363"/>
  <c r="I10" i="363"/>
  <c r="J9" i="363"/>
  <c r="I9" i="363"/>
  <c r="J8" i="363"/>
  <c r="I8" i="363"/>
  <c r="J7" i="363"/>
  <c r="I7" i="363"/>
  <c r="J6" i="363"/>
  <c r="I6" i="363"/>
  <c r="I52" i="363" l="1"/>
  <c r="P5" i="362" l="1"/>
  <c r="O5" i="362"/>
  <c r="O3" i="362" s="1"/>
  <c r="N5" i="362"/>
  <c r="N3" i="362" s="1"/>
  <c r="M5" i="362"/>
  <c r="M3" i="362" s="1"/>
  <c r="L5" i="362"/>
  <c r="K5" i="362"/>
  <c r="J5" i="362"/>
  <c r="I5" i="362"/>
  <c r="H5" i="362"/>
  <c r="G5" i="362"/>
  <c r="F5" i="362"/>
  <c r="E5" i="362"/>
  <c r="D5" i="362"/>
  <c r="P4" i="362"/>
  <c r="O4" i="362"/>
  <c r="N4" i="362"/>
  <c r="M4" i="362"/>
  <c r="L4" i="362"/>
  <c r="L3" i="362" s="1"/>
  <c r="K4" i="362"/>
  <c r="K3" i="362" s="1"/>
  <c r="J4" i="362"/>
  <c r="J3" i="362" s="1"/>
  <c r="I4" i="362"/>
  <c r="I3" i="362" s="1"/>
  <c r="H4" i="362"/>
  <c r="H3" i="362" s="1"/>
  <c r="G4" i="362"/>
  <c r="G3" i="362" s="1"/>
  <c r="F4" i="362"/>
  <c r="E4" i="362"/>
  <c r="D4" i="362"/>
  <c r="P3" i="362"/>
  <c r="F3" i="362"/>
  <c r="E3" i="362"/>
  <c r="D3" i="362"/>
</calcChain>
</file>

<file path=xl/sharedStrings.xml><?xml version="1.0" encoding="utf-8"?>
<sst xmlns="http://schemas.openxmlformats.org/spreadsheetml/2006/main" count="238" uniqueCount="143">
  <si>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</si>
  <si>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</si>
  <si>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</si>
  <si>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</si>
  <si>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</si>
  <si>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</si>
  <si>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</si>
  <si>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</si>
  <si>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</si>
  <si>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</si>
  <si>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</si>
  <si>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</si>
  <si>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</si>
  <si>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</si>
  <si>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</si>
  <si>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</si>
  <si>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</si>
  <si>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</si>
  <si>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</si>
  <si>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</si>
  <si>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</si>
  <si>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</si>
  <si>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</si>
  <si>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</si>
  <si>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</si>
  <si>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</si>
  <si>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</si>
  <si>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</si>
  <si>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</si>
  <si>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</si>
  <si>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</si>
  <si>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</si>
  <si>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</si>
  <si>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</si>
  <si>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</si>
  <si>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</si>
  <si>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</si>
  <si>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</si>
  <si>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</si>
  <si>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</si>
  <si>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</si>
  <si>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</si>
  <si>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</si>
  <si>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</si>
  <si>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</si>
  <si>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</si>
  <si>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</si>
  <si>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</si>
  <si>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</si>
  <si>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</si>
  <si>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</si>
  <si>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</si>
  <si>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</si>
  <si>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</si>
  <si>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</si>
  <si>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</si>
  <si>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</si>
  <si>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</si>
  <si>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</si>
  <si>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</si>
  <si>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</si>
  <si>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</si>
  <si>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</si>
  <si>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</si>
  <si>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</si>
  <si>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</si>
  <si>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</si>
  <si>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</si>
  <si>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</si>
  <si>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</si>
  <si>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</si>
  <si>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</si>
  <si>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　　　（カーフェリー）</t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</si>
  <si>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</si>
  <si>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</si>
  <si>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</si>
  <si>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</si>
  <si>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</si>
  <si>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</si>
  <si>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</si>
  <si>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</si>
  <si>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</si>
  <si>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1　東京港港勢（概要）</t>
    <phoneticPr fontId="10"/>
  </si>
  <si>
    <t>外貿コンテナ個数（実・空計）</t>
    <rPh sb="0" eb="2">
      <t>ガイボウ</t>
    </rPh>
    <rPh sb="6" eb="8">
      <t>コスウ</t>
    </rPh>
    <rPh sb="9" eb="10">
      <t>ミ</t>
    </rPh>
    <rPh sb="11" eb="12">
      <t>カラ</t>
    </rPh>
    <rPh sb="12" eb="13">
      <t>ケイ</t>
    </rPh>
    <phoneticPr fontId="10"/>
  </si>
  <si>
    <t>９　外貿コンテナ貨物　‐年次推移（個数：TEU（実入り））‐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</si>
  <si>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８　外貿コンテナ貨物　‐年次推移（貨物量・トン）‐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</si>
  <si>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重要な役割を担う港湾として生活関連品の荷揚げも多く、輸入額でも国内港湾1位となりました。</t>
    <rPh sb="26" eb="29">
      <t>ユニュウガク</t>
    </rPh>
    <rPh sb="31" eb="33">
      <t>コクナイ</t>
    </rPh>
    <phoneticPr fontId="10"/>
  </si>
  <si>
    <t xml:space="preserve">  うちコンテナ船</t>
    <rPh sb="8" eb="9">
      <t>フネ</t>
    </rPh>
    <phoneticPr fontId="10"/>
  </si>
  <si>
    <t>６　外貿貨物　‐品種構成‐　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</si>
  <si>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</si>
  <si>
    <t>（単位：隻、総トン）</t>
    <phoneticPr fontId="10"/>
  </si>
  <si>
    <t>（単位：トン、ＴＥＵ）</t>
    <phoneticPr fontId="10"/>
  </si>
  <si>
    <t>◆</t>
  </si>
  <si>
    <t>令和５年</t>
    <rPh sb="0" eb="2">
      <t>レイワ</t>
    </rPh>
    <rPh sb="3" eb="4">
      <t>ネン</t>
    </rPh>
    <phoneticPr fontId="10"/>
  </si>
  <si>
    <t>‐ 令和６年（2024年） ‐</t>
    <rPh sb="2" eb="4">
      <t>レイワ</t>
    </rPh>
    <rPh sb="5" eb="6">
      <t>ネン</t>
    </rPh>
    <rPh sb="11" eb="12">
      <t>ネン</t>
    </rPh>
    <phoneticPr fontId="10"/>
  </si>
  <si>
    <t>2024年の東京港港勢は、入港船舶数は減少しましたが、取扱貨物量は増加しました。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27" eb="29">
      <t>トリアツカイ</t>
    </rPh>
    <rPh sb="29" eb="31">
      <t>カモツ</t>
    </rPh>
    <rPh sb="31" eb="32">
      <t>リョウ</t>
    </rPh>
    <phoneticPr fontId="10"/>
  </si>
  <si>
    <t>東京港に入港した船舶は、21,246隻（対前年比98.4%、以下(　)内比は、ことわりのない限り</t>
    <rPh sb="4" eb="6">
      <t>ニュウコウ</t>
    </rPh>
    <phoneticPr fontId="10"/>
  </si>
  <si>
    <t>対前年比）、総トン数は154,817千総トン（98.6%）となりました。</t>
    <phoneticPr fontId="10"/>
  </si>
  <si>
    <t>取扱貨物量は82,906千トン(101.0%)であり、そのうち外貿貨物量は45,094千トン(101.4%)、</t>
    <phoneticPr fontId="10"/>
  </si>
  <si>
    <t>内貿貨物量は37,812千トン(100.7%)でした。</t>
    <phoneticPr fontId="10"/>
  </si>
  <si>
    <t>外貿コンテナ貨物量は43,846千トン（101.5%）、外貿コンテナ取扱量（実・空計）をTEUベース</t>
    <phoneticPr fontId="10"/>
  </si>
  <si>
    <t>でみると、417万TEU（102.1%）となりました。</t>
    <phoneticPr fontId="10"/>
  </si>
  <si>
    <t>入港船舶総隻数は、21,246隻(98.4%)となりました。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</si>
  <si>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外航船は4,850隻(98.0%)、このうちコンテナ船は</t>
    <rPh sb="0" eb="3">
      <t>ガイコウセン</t>
    </rPh>
    <rPh sb="9" eb="10">
      <t>セキ</t>
    </rPh>
    <rPh sb="26" eb="27">
      <t>セン</t>
    </rPh>
    <phoneticPr fontId="10"/>
  </si>
  <si>
    <t>4,635隻(97.5%)となりました。</t>
  </si>
  <si>
    <t>内航船は16,396隻（98.5%）、このうちカーフェリーは</t>
    <rPh sb="0" eb="2">
      <t>ナイコウ</t>
    </rPh>
    <rPh sb="2" eb="3">
      <t>セン</t>
    </rPh>
    <phoneticPr fontId="10"/>
  </si>
  <si>
    <t>350隻（100.9%）となりました。</t>
  </si>
  <si>
    <t>内航船のうちコンテナ船は3,176隻（95.7%）となりま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</si>
  <si>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した。</t>
    <phoneticPr fontId="10"/>
  </si>
  <si>
    <t>*　コンテナ船は、フルコンテナ船の他に、セミコンテナ船、ＲＯＲＯ船を含む。</t>
    <rPh sb="15" eb="16">
      <t>セン</t>
    </rPh>
    <rPh sb="17" eb="18">
      <t>ホカ</t>
    </rPh>
    <rPh sb="26" eb="27">
      <t>セン</t>
    </rPh>
    <rPh sb="32" eb="33">
      <t>セン</t>
    </rPh>
    <rPh sb="34" eb="35">
      <t>フク</t>
    </rPh>
    <phoneticPr fontId="10"/>
  </si>
  <si>
    <t>輸出を国別でみると、１位のアメリカが2,805千トン（106.2％）、2位の中国（香港を含む）が</t>
    <rPh sb="0" eb="2">
      <t>ユシュツ</t>
    </rPh>
    <rPh sb="3" eb="5">
      <t>クニベツ</t>
    </rPh>
    <rPh sb="11" eb="12">
      <t>イ</t>
    </rPh>
    <rPh sb="23" eb="24">
      <t>セン</t>
    </rPh>
    <rPh sb="36" eb="37">
      <t>イ</t>
    </rPh>
    <phoneticPr fontId="10"/>
  </si>
  <si>
    <t>1,889千トン（96.0％）、３位のベトナムが1,018千トン（90.6％）となりました。</t>
    <rPh sb="5" eb="6">
      <t>セン</t>
    </rPh>
    <rPh sb="17" eb="18">
      <t>イ</t>
    </rPh>
    <rPh sb="29" eb="30">
      <t>セン</t>
    </rPh>
    <phoneticPr fontId="10"/>
  </si>
  <si>
    <t>輸入を国別でみると、１位の中国（香港を含む）が15,518千トン（104.8％）、2位のアメリカが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2" eb="43">
      <t>イ</t>
    </rPh>
    <phoneticPr fontId="10"/>
  </si>
  <si>
    <t>2,840千トン（97.9％）、３位のベトナムが2,328千トン(112.7％)となりました。</t>
    <rPh sb="5" eb="6">
      <t>セン</t>
    </rPh>
    <rPh sb="17" eb="18">
      <t>イ</t>
    </rPh>
    <rPh sb="29" eb="30">
      <t>セン</t>
    </rPh>
    <phoneticPr fontId="10"/>
  </si>
  <si>
    <t>輸出入ともにアジア地域の占める割合が非常に高く、全体の75.6%となりました。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phoneticPr fontId="10"/>
  </si>
  <si>
    <t>また、北アメリカ地域は15.4%、ヨーロッパ地域は7.2%となりました。</t>
    <rPh sb="3" eb="4">
      <t>キタ</t>
    </rPh>
    <rPh sb="8" eb="10">
      <t>チイキ</t>
    </rPh>
    <rPh sb="22" eb="24">
      <t>チイキ</t>
    </rPh>
    <phoneticPr fontId="10"/>
  </si>
  <si>
    <t>輸出全体のうち、アジア地域は61.2%、北アメリカ地域は26.8%、ヨーロッパ地域は10.1%となりました。</t>
    <rPh sb="0" eb="2">
      <t>ユシュツ</t>
    </rPh>
    <rPh sb="2" eb="4">
      <t>ゼンタイ</t>
    </rPh>
    <rPh sb="11" eb="13">
      <t>チイキ</t>
    </rPh>
    <rPh sb="20" eb="21">
      <t>キタ</t>
    </rPh>
    <rPh sb="25" eb="27">
      <t>チイキ</t>
    </rPh>
    <rPh sb="39" eb="41">
      <t>チイキ</t>
    </rPh>
    <phoneticPr fontId="10"/>
  </si>
  <si>
    <t>輸入全体のうち、アジア地域は80.4%、北アメリカ地域は11.6%、ヨーロッパ地域は6.3%となりました。</t>
    <rPh sb="0" eb="2">
      <t>ユニュウ</t>
    </rPh>
    <rPh sb="2" eb="4">
      <t>ゼンタイ</t>
    </rPh>
    <rPh sb="39" eb="41">
      <t>チイキ</t>
    </rPh>
    <phoneticPr fontId="10"/>
  </si>
  <si>
    <t>輸出を品種別で見ると、「その他化学工業品」、「製造食品」などが増加し、</t>
    <rPh sb="0" eb="2">
      <t>ユシュツ</t>
    </rPh>
    <rPh sb="3" eb="5">
      <t>ヒンシュ</t>
    </rPh>
    <rPh sb="5" eb="6">
      <t>ベツ</t>
    </rPh>
    <rPh sb="7" eb="8">
      <t>ミ</t>
    </rPh>
    <rPh sb="23" eb="25">
      <t>セイゾウ</t>
    </rPh>
    <rPh sb="25" eb="27">
      <t>ショクヒン</t>
    </rPh>
    <phoneticPr fontId="10"/>
  </si>
  <si>
    <t>「再利用資材」、「自動車部品」などが減少しました。</t>
    <rPh sb="1" eb="4">
      <t>サイリヨウ</t>
    </rPh>
    <rPh sb="4" eb="6">
      <t>シザイ</t>
    </rPh>
    <rPh sb="9" eb="12">
      <t>ジドウシャ</t>
    </rPh>
    <rPh sb="12" eb="14">
      <t>ブヒン</t>
    </rPh>
    <rPh sb="18" eb="20">
      <t>ゲンショウ</t>
    </rPh>
    <phoneticPr fontId="10"/>
  </si>
  <si>
    <t>輸入を品種別で見ると、「その他化学工業品」、「家具装備品」などが増加し、</t>
    <rPh sb="0" eb="2">
      <t>ユニュウ</t>
    </rPh>
    <rPh sb="3" eb="5">
      <t>ヒンシュ</t>
    </rPh>
    <rPh sb="5" eb="6">
      <t>ベツ</t>
    </rPh>
    <rPh sb="7" eb="8">
      <t>ミ</t>
    </rPh>
    <rPh sb="14" eb="15">
      <t>タ</t>
    </rPh>
    <rPh sb="15" eb="17">
      <t>カガク</t>
    </rPh>
    <rPh sb="17" eb="19">
      <t>コウギョウ</t>
    </rPh>
    <rPh sb="19" eb="20">
      <t>ヒン</t>
    </rPh>
    <rPh sb="23" eb="25">
      <t>カグ</t>
    </rPh>
    <rPh sb="25" eb="28">
      <t>ソウビヒン</t>
    </rPh>
    <rPh sb="32" eb="34">
      <t>ゾウカ</t>
    </rPh>
    <phoneticPr fontId="10"/>
  </si>
  <si>
    <t>「木製品」、「その他畜産品」などが減少しました。</t>
    <rPh sb="1" eb="2">
      <t>モク</t>
    </rPh>
    <rPh sb="2" eb="4">
      <t>セイヒン</t>
    </rPh>
    <rPh sb="9" eb="10">
      <t>タ</t>
    </rPh>
    <rPh sb="10" eb="12">
      <t>チクサン</t>
    </rPh>
    <rPh sb="12" eb="13">
      <t>ヒン</t>
    </rPh>
    <rPh sb="17" eb="19">
      <t>ゲンショウ</t>
    </rPh>
    <phoneticPr fontId="10"/>
  </si>
  <si>
    <t>外貿コンテナ貨物量は、43,846千トン（101.5％）となりました。</t>
    <rPh sb="0" eb="2">
      <t>ガイボウ</t>
    </rPh>
    <rPh sb="6" eb="8">
      <t>カモツ</t>
    </rPh>
    <rPh sb="8" eb="9">
      <t>リョウ</t>
    </rPh>
    <phoneticPr fontId="10"/>
  </si>
  <si>
    <t>外貿貨物のコンテナ化率は97.2%、その内訳は輸出97.1%、輸入97.3%となりました。</t>
    <rPh sb="0" eb="2">
      <t>ガイボウ</t>
    </rPh>
    <rPh sb="2" eb="4">
      <t>カモツ</t>
    </rPh>
    <rPh sb="9" eb="10">
      <t>カ</t>
    </rPh>
    <rPh sb="10" eb="11">
      <t>リツ</t>
    </rPh>
    <phoneticPr fontId="10"/>
  </si>
  <si>
    <t>外貿コンテナ個数は、417万TEU（102.1%）となりました。</t>
    <rPh sb="0" eb="1">
      <t>ガイ</t>
    </rPh>
    <rPh sb="1" eb="2">
      <t>ボウ</t>
    </rPh>
    <rPh sb="6" eb="8">
      <t>コスウ</t>
    </rPh>
    <phoneticPr fontId="10"/>
  </si>
  <si>
    <t>内貿貨物の前年比は、移出が100.2%、移入が100.9%と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20" eb="22">
      <t>イニュウ</t>
    </rPh>
    <phoneticPr fontId="10"/>
  </si>
  <si>
    <t>共に増加し、合計で37,812千トン（100.7%）となりました。</t>
    <rPh sb="6" eb="8">
      <t>ゴウケイ</t>
    </rPh>
    <phoneticPr fontId="10"/>
  </si>
  <si>
    <t>内貿貨物の地域別取扱貨物量をみると、九州・沖縄14,815千トン、関東9,025千トンとなりました。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phoneticPr fontId="10"/>
  </si>
  <si>
    <t>移出を品種別で見ると、「完成自動車」、「重油」などが増加し、</t>
    <rPh sb="0" eb="2">
      <t>イシュツ</t>
    </rPh>
    <rPh sb="3" eb="5">
      <t>ヒンシュ</t>
    </rPh>
    <rPh sb="5" eb="6">
      <t>ベツ</t>
    </rPh>
    <rPh sb="7" eb="8">
      <t>ミ</t>
    </rPh>
    <rPh sb="12" eb="14">
      <t>カンセイ</t>
    </rPh>
    <rPh sb="14" eb="17">
      <t>ジドウシャ</t>
    </rPh>
    <rPh sb="20" eb="22">
      <t>ジュウユ</t>
    </rPh>
    <rPh sb="26" eb="28">
      <t>ゾウカ</t>
    </rPh>
    <phoneticPr fontId="10"/>
  </si>
  <si>
    <t>「取合せ品」、「再利用資材」などが減少しました。</t>
    <rPh sb="8" eb="13">
      <t>サイリヨウシザイ</t>
    </rPh>
    <rPh sb="17" eb="19">
      <t>ゲンショウ</t>
    </rPh>
    <phoneticPr fontId="10"/>
  </si>
  <si>
    <r>
      <t>移入を品種別で見ると、「その他の石油」、「完成自動車」</t>
    </r>
    <r>
      <rPr>
        <sz val="10"/>
        <rFont val="ＭＳ Ｐゴシック"/>
        <family val="3"/>
        <charset val="128"/>
      </rPr>
      <t>などが増加し、</t>
    </r>
    <rPh sb="0" eb="2">
      <t>イニュウ</t>
    </rPh>
    <rPh sb="3" eb="5">
      <t>ヒンシュ</t>
    </rPh>
    <rPh sb="5" eb="6">
      <t>ベツ</t>
    </rPh>
    <rPh sb="7" eb="8">
      <t>ミ</t>
    </rPh>
    <rPh sb="14" eb="15">
      <t>タ</t>
    </rPh>
    <rPh sb="16" eb="18">
      <t>セキユ</t>
    </rPh>
    <rPh sb="21" eb="23">
      <t>カンセイ</t>
    </rPh>
    <rPh sb="23" eb="26">
      <t>ジドウシャ</t>
    </rPh>
    <rPh sb="30" eb="32">
      <t>ゾウカ</t>
    </rPh>
    <phoneticPr fontId="10"/>
  </si>
  <si>
    <t>「砂利・砂」、「石材」などが減少しました。</t>
    <rPh sb="8" eb="10">
      <t>セキザイ</t>
    </rPh>
    <phoneticPr fontId="10"/>
  </si>
  <si>
    <t>主要5港の貿易額順位は、1位東京港（24.6兆円）、2位名古屋港（23.7兆円）、3位横浜港（14.8兆円）</t>
    <rPh sb="14" eb="16">
      <t>トウキョウ</t>
    </rPh>
    <rPh sb="28" eb="31">
      <t>ナゴヤ</t>
    </rPh>
    <rPh sb="31" eb="32">
      <t>コウ</t>
    </rPh>
    <phoneticPr fontId="10"/>
  </si>
  <si>
    <t>となりました。東京港は、東京都民はもちろん、首都圏4千万人の生活や産業活動を支える極めて</t>
    <phoneticPr fontId="10"/>
  </si>
  <si>
    <t>令和６年</t>
    <rPh sb="0" eb="2">
      <t>レイワ</t>
    </rPh>
    <rPh sb="3" eb="4">
      <t>ネン</t>
    </rPh>
    <phoneticPr fontId="10"/>
  </si>
  <si>
    <t xml:space="preserve">   コ ン テ ナ 個 数</t>
  </si>
  <si>
    <t>計</t>
  </si>
  <si>
    <t xml:space="preserve">  移        出</t>
  </si>
  <si>
    <t xml:space="preserve">  移        入</t>
  </si>
  <si>
    <t>（東京税関「東京港貿易概況（令和6年分）確々報」）</t>
    <rPh sb="14" eb="16">
      <t>レイワ</t>
    </rPh>
    <rPh sb="17" eb="18">
      <t>ネン</t>
    </rPh>
    <rPh sb="18" eb="19">
      <t>ブン</t>
    </rPh>
    <rPh sb="20" eb="21">
      <t>カク</t>
    </rPh>
    <rPh sb="22" eb="23">
      <t>ホウ</t>
    </rPh>
    <phoneticPr fontId="10"/>
  </si>
  <si>
    <t>*端数処理（四捨五入）のため総数と内訳の計とが一致しない場合がある。</t>
    <phoneticPr fontId="10"/>
  </si>
  <si>
    <t>となりました。</t>
    <phoneticPr fontId="10"/>
  </si>
  <si>
    <t>外貿貨物の前年比は、輸出が98.5％、輸入が102.3％となり、合計で45,094千トン（101.4％）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19" eb="21">
      <t>ユニュウ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</si>
</sst>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0000FF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3" fontId="4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0" fillId="0" borderId="0" xfId="0" applyNumberFormat="1">
      <alignment vertical="center"/>
    </xf>
    <xf numFmtId="176" fontId="19" fillId="0" borderId="0" xfId="77" applyNumberFormat="1" applyFont="1" applyFill="1" applyBorder="1" applyAlignment="1">
      <alignment horizontal="right"/>
    </xf>
    <xf numFmtId="176" fontId="16" fillId="0" borderId="0" xfId="77" applyNumberFormat="1" applyFont="1">
      <alignment vertical="center"/>
    </xf>
    <xf numFmtId="0" fontId="42" fillId="24" borderId="0" xfId="0" applyFont="1" applyFill="1">
      <alignment vertical="center"/>
    </xf>
    <xf numFmtId="0" fontId="11" fillId="24" borderId="0" xfId="0" applyFont="1" applyFill="1">
      <alignment vertical="center"/>
    </xf>
    <xf numFmtId="0" fontId="38" fillId="24" borderId="0" xfId="0" applyFont="1" applyFill="1">
      <alignment vertical="center"/>
    </xf>
    <xf numFmtId="0" fontId="39" fillId="24" borderId="0" xfId="0" applyFont="1" applyFill="1">
      <alignment vertical="center"/>
    </xf>
    <xf numFmtId="0" fontId="11" fillId="24" borderId="10" xfId="0" applyFont="1" applyFill="1" applyBorder="1">
      <alignment vertical="center"/>
    </xf>
    <xf numFmtId="0" fontId="11" fillId="24" borderId="11" xfId="0" applyFont="1" applyFill="1" applyBorder="1">
      <alignment vertical="center"/>
    </xf>
    <xf numFmtId="0" fontId="11" fillId="24" borderId="12" xfId="0" applyFont="1" applyFill="1" applyBorder="1">
      <alignment vertical="center"/>
    </xf>
    <xf numFmtId="0" fontId="11" fillId="24" borderId="13" xfId="0" applyFont="1" applyFill="1" applyBorder="1">
      <alignment vertical="center"/>
    </xf>
    <xf numFmtId="49" fontId="11" fillId="24" borderId="0" xfId="0" applyNumberFormat="1" applyFont="1" applyFill="1">
      <alignment vertical="center"/>
    </xf>
    <xf numFmtId="0" fontId="11" fillId="24" borderId="14" xfId="0" applyFont="1" applyFill="1" applyBorder="1">
      <alignment vertical="center"/>
    </xf>
    <xf numFmtId="0" fontId="11" fillId="24" borderId="15" xfId="0" applyFont="1" applyFill="1" applyBorder="1">
      <alignment vertical="center"/>
    </xf>
    <xf numFmtId="0" fontId="11" fillId="24" borderId="16" xfId="0" applyFont="1" applyFill="1" applyBorder="1">
      <alignment vertical="center"/>
    </xf>
    <xf numFmtId="0" fontId="11" fillId="24" borderId="17" xfId="0" applyFont="1" applyFill="1" applyBorder="1">
      <alignment vertical="center"/>
    </xf>
    <xf numFmtId="0" fontId="13" fillId="24" borderId="0" xfId="0" applyFont="1" applyFill="1" applyAlignment="1">
      <alignment horizontal="center" vertical="center"/>
    </xf>
    <xf numFmtId="0" fontId="13" fillId="24" borderId="0" xfId="0" applyFont="1" applyFill="1">
      <alignment vertical="center"/>
    </xf>
    <xf numFmtId="0" fontId="44" fillId="24" borderId="0" xfId="0" applyFont="1" applyFill="1">
      <alignment vertical="center"/>
    </xf>
    <xf numFmtId="0" fontId="47" fillId="24" borderId="0" xfId="0" applyFont="1" applyFill="1">
      <alignment vertical="center"/>
    </xf>
    <xf numFmtId="0" fontId="39" fillId="24" borderId="14" xfId="0" applyFont="1" applyFill="1" applyBorder="1">
      <alignment vertical="center"/>
    </xf>
    <xf numFmtId="0" fontId="0" fillId="24" borderId="0" xfId="0" applyFill="1">
      <alignment vertical="center"/>
    </xf>
    <xf numFmtId="49" fontId="11" fillId="24" borderId="11" xfId="0" applyNumberFormat="1" applyFont="1" applyFill="1" applyBorder="1">
      <alignment vertical="center"/>
    </xf>
    <xf numFmtId="0" fontId="13" fillId="24" borderId="18" xfId="0" applyFont="1" applyFill="1" applyBorder="1">
      <alignment vertical="center"/>
    </xf>
    <xf numFmtId="0" fontId="13" fillId="24" borderId="19" xfId="0" applyFont="1" applyFill="1" applyBorder="1">
      <alignment vertical="center"/>
    </xf>
    <xf numFmtId="0" fontId="13" fillId="24" borderId="20" xfId="0" applyFont="1" applyFill="1" applyBorder="1">
      <alignment vertical="center"/>
    </xf>
    <xf numFmtId="176" fontId="13" fillId="24" borderId="0" xfId="66" applyNumberFormat="1" applyFont="1" applyFill="1" applyBorder="1" applyAlignment="1">
      <alignment vertical="center"/>
    </xf>
    <xf numFmtId="38" fontId="13" fillId="24" borderId="0" xfId="65" applyFont="1" applyFill="1" applyBorder="1" applyAlignment="1">
      <alignment vertical="center"/>
    </xf>
    <xf numFmtId="0" fontId="13" fillId="24" borderId="13" xfId="0" applyFont="1" applyFill="1" applyBorder="1">
      <alignment vertical="center"/>
    </xf>
    <xf numFmtId="0" fontId="13" fillId="24" borderId="14" xfId="0" applyFont="1" applyFill="1" applyBorder="1">
      <alignment vertical="center"/>
    </xf>
    <xf numFmtId="0" fontId="0" fillId="24" borderId="14" xfId="0" applyFill="1" applyBorder="1">
      <alignment vertical="center"/>
    </xf>
    <xf numFmtId="0" fontId="14" fillId="24" borderId="0" xfId="0" applyFont="1" applyFill="1">
      <alignment vertical="center"/>
    </xf>
    <xf numFmtId="0" fontId="13" fillId="24" borderId="0" xfId="0" applyFont="1" applyFill="1" applyAlignment="1">
      <alignment vertical="center" wrapText="1"/>
    </xf>
    <xf numFmtId="0" fontId="13" fillId="24" borderId="16" xfId="0" applyFont="1" applyFill="1" applyBorder="1">
      <alignment vertical="center"/>
    </xf>
    <xf numFmtId="0" fontId="43" fillId="24" borderId="0" xfId="0" applyFont="1" applyFill="1">
      <alignment vertical="center"/>
    </xf>
    <xf numFmtId="0" fontId="0" fillId="24" borderId="16" xfId="0" applyFill="1" applyBorder="1">
      <alignment vertical="center"/>
    </xf>
    <xf numFmtId="0" fontId="13" fillId="24" borderId="18" xfId="0" applyFont="1" applyFill="1" applyBorder="1" applyAlignment="1">
      <alignment horizontal="centerContinuous" vertical="center"/>
    </xf>
    <xf numFmtId="0" fontId="13" fillId="24" borderId="19" xfId="0" applyFont="1" applyFill="1" applyBorder="1" applyAlignment="1">
      <alignment horizontal="centerContinuous" vertical="center"/>
    </xf>
    <xf numFmtId="0" fontId="13" fillId="24" borderId="20" xfId="0" applyFont="1" applyFill="1" applyBorder="1" applyAlignment="1">
      <alignment horizontal="centerContinuous" vertical="center"/>
    </xf>
    <xf numFmtId="38" fontId="13" fillId="24" borderId="11" xfId="65" applyFont="1" applyFill="1" applyBorder="1" applyAlignment="1">
      <alignment vertical="center"/>
    </xf>
    <xf numFmtId="0" fontId="45" fillId="24" borderId="0" xfId="0" applyFont="1" applyFill="1">
      <alignment vertical="center"/>
    </xf>
    <xf numFmtId="0" fontId="48" fillId="24" borderId="0" xfId="0" applyFont="1" applyFill="1">
      <alignment vertical="center"/>
    </xf>
    <xf numFmtId="0" fontId="46" fillId="24" borderId="0" xfId="0" applyFont="1" applyFill="1">
      <alignment vertical="center"/>
    </xf>
    <xf numFmtId="0" fontId="13" fillId="24" borderId="15" xfId="0" applyFont="1" applyFill="1" applyBorder="1" applyAlignment="1">
      <alignment horizontal="centerContinuous" vertical="center"/>
    </xf>
    <xf numFmtId="0" fontId="13" fillId="24" borderId="16" xfId="0" applyFont="1" applyFill="1" applyBorder="1" applyAlignment="1">
      <alignment horizontal="centerContinuous" vertical="center"/>
    </xf>
    <xf numFmtId="0" fontId="13" fillId="24" borderId="17" xfId="0" applyFont="1" applyFill="1" applyBorder="1" applyAlignment="1">
      <alignment horizontal="centerContinuous" vertical="center"/>
    </xf>
    <xf numFmtId="0" fontId="13" fillId="24" borderId="16" xfId="0" applyFont="1" applyFill="1" applyBorder="1" applyAlignment="1">
      <alignment horizontal="center" vertical="center"/>
    </xf>
    <xf numFmtId="0" fontId="39" fillId="24" borderId="16" xfId="0" applyFont="1" applyFill="1" applyBorder="1">
      <alignment vertical="center"/>
    </xf>
    <xf numFmtId="0" fontId="16" fillId="24" borderId="0" xfId="0" applyFont="1" applyFill="1">
      <alignment vertical="center"/>
    </xf>
    <xf numFmtId="0" fontId="37" fillId="24" borderId="0" xfId="0" applyFont="1" applyFill="1">
      <alignment vertical="center"/>
    </xf>
    <xf numFmtId="0" fontId="40" fillId="24" borderId="0" xfId="0" applyFont="1" applyFill="1">
      <alignment vertical="center"/>
    </xf>
    <xf numFmtId="0" fontId="16" fillId="24" borderId="0" xfId="0" applyFont="1" applyFill="1" applyAlignment="1">
      <alignment horizontal="center" vertical="center"/>
    </xf>
    <xf numFmtId="0" fontId="17" fillId="24" borderId="0" xfId="0" applyFont="1" applyFill="1">
      <alignment vertical="center"/>
    </xf>
    <xf numFmtId="0" fontId="18" fillId="24" borderId="0" xfId="0" applyFont="1" applyFill="1">
      <alignment vertical="center"/>
    </xf>
    <xf numFmtId="0" fontId="18" fillId="24" borderId="0" xfId="0" applyFont="1" applyFill="1" applyAlignment="1">
      <alignment horizontal="right" vertical="center"/>
    </xf>
    <xf numFmtId="0" fontId="16" fillId="24" borderId="21" xfId="0" applyFont="1" applyFill="1" applyBorder="1">
      <alignment vertical="center"/>
    </xf>
    <xf numFmtId="0" fontId="16" fillId="24" borderId="22" xfId="0" applyFont="1" applyFill="1" applyBorder="1">
      <alignment vertical="center"/>
    </xf>
    <xf numFmtId="0" fontId="16" fillId="24" borderId="22" xfId="0" applyFont="1" applyFill="1" applyBorder="1" applyAlignment="1">
      <alignment horizontal="center" vertical="center"/>
    </xf>
    <xf numFmtId="0" fontId="17" fillId="24" borderId="54" xfId="0" applyFont="1" applyFill="1" applyBorder="1" applyAlignment="1">
      <alignment horizontal="centerContinuous" vertical="center" shrinkToFit="1"/>
    </xf>
    <xf numFmtId="0" fontId="17" fillId="24" borderId="22" xfId="0" applyFont="1" applyFill="1" applyBorder="1" applyAlignment="1">
      <alignment horizontal="centerContinuous" vertical="center" shrinkToFit="1"/>
    </xf>
    <xf numFmtId="0" fontId="17" fillId="24" borderId="30" xfId="0" applyFont="1" applyFill="1" applyBorder="1" applyAlignment="1">
      <alignment horizontal="centerContinuous" vertical="center"/>
    </xf>
    <xf numFmtId="0" fontId="17" fillId="24" borderId="31" xfId="0" applyFont="1" applyFill="1" applyBorder="1" applyAlignment="1">
      <alignment horizontal="centerContinuous" vertical="center" shrinkToFit="1"/>
    </xf>
    <xf numFmtId="0" fontId="18" fillId="24" borderId="23" xfId="0" applyFont="1" applyFill="1" applyBorder="1">
      <alignment vertical="center"/>
    </xf>
    <xf numFmtId="0" fontId="18" fillId="24" borderId="0" xfId="0" applyFont="1" applyFill="1" applyAlignment="1">
      <alignment horizontal="center" vertical="center"/>
    </xf>
    <xf numFmtId="179" fontId="49" fillId="24" borderId="53" xfId="0" applyNumberFormat="1" applyFont="1" applyFill="1" applyBorder="1">
      <alignment vertical="center"/>
    </xf>
    <xf numFmtId="179" fontId="18" fillId="24" borderId="0" xfId="0" applyNumberFormat="1" applyFont="1" applyFill="1">
      <alignment vertical="center"/>
    </xf>
    <xf numFmtId="179" fontId="49" fillId="24" borderId="34" xfId="0" applyNumberFormat="1" applyFont="1" applyFill="1" applyBorder="1">
      <alignment vertical="center"/>
    </xf>
    <xf numFmtId="176" fontId="49" fillId="24" borderId="35" xfId="77" applyNumberFormat="1" applyFont="1" applyFill="1" applyBorder="1" applyAlignment="1">
      <alignment vertical="center"/>
    </xf>
    <xf numFmtId="179" fontId="49" fillId="24" borderId="37" xfId="0" applyNumberFormat="1" applyFont="1" applyFill="1" applyBorder="1">
      <alignment vertical="center"/>
    </xf>
    <xf numFmtId="176" fontId="49" fillId="24" borderId="46" xfId="77" applyNumberFormat="1" applyFont="1" applyFill="1" applyBorder="1" applyAlignment="1">
      <alignment vertical="center"/>
    </xf>
    <xf numFmtId="0" fontId="18" fillId="24" borderId="10" xfId="0" applyFont="1" applyFill="1" applyBorder="1">
      <alignment vertical="center"/>
    </xf>
    <xf numFmtId="0" fontId="18" fillId="24" borderId="11" xfId="0" applyFont="1" applyFill="1" applyBorder="1">
      <alignment vertical="center"/>
    </xf>
    <xf numFmtId="0" fontId="18" fillId="24" borderId="11" xfId="0" applyFont="1" applyFill="1" applyBorder="1" applyAlignment="1">
      <alignment horizontal="center" vertical="center"/>
    </xf>
    <xf numFmtId="179" fontId="49" fillId="24" borderId="50" xfId="0" applyNumberFormat="1" applyFont="1" applyFill="1" applyBorder="1">
      <alignment vertical="center"/>
    </xf>
    <xf numFmtId="179" fontId="18" fillId="24" borderId="11" xfId="0" applyNumberFormat="1" applyFont="1" applyFill="1" applyBorder="1">
      <alignment vertical="center"/>
    </xf>
    <xf numFmtId="0" fontId="18" fillId="24" borderId="13" xfId="0" applyFont="1" applyFill="1" applyBorder="1">
      <alignment vertical="center"/>
    </xf>
    <xf numFmtId="179" fontId="49" fillId="24" borderId="48" xfId="0" applyNumberFormat="1" applyFont="1" applyFill="1" applyBorder="1">
      <alignment vertical="center"/>
    </xf>
    <xf numFmtId="176" fontId="49" fillId="24" borderId="47" xfId="77" applyNumberFormat="1" applyFont="1" applyFill="1" applyBorder="1" applyAlignment="1">
      <alignment vertical="center"/>
    </xf>
    <xf numFmtId="0" fontId="18" fillId="24" borderId="27" xfId="0" applyFont="1" applyFill="1" applyBorder="1">
      <alignment vertical="center"/>
    </xf>
    <xf numFmtId="0" fontId="18" fillId="24" borderId="33" xfId="0" applyFont="1" applyFill="1" applyBorder="1">
      <alignment vertical="center"/>
    </xf>
    <xf numFmtId="0" fontId="18" fillId="24" borderId="33" xfId="0" applyFont="1" applyFill="1" applyBorder="1" applyAlignment="1">
      <alignment horizontal="center" vertical="center"/>
    </xf>
    <xf numFmtId="179" fontId="49" fillId="24" borderId="52" xfId="0" applyNumberFormat="1" applyFont="1" applyFill="1" applyBorder="1">
      <alignment vertical="center"/>
    </xf>
    <xf numFmtId="179" fontId="18" fillId="24" borderId="33" xfId="0" applyNumberFormat="1" applyFont="1" applyFill="1" applyBorder="1">
      <alignment vertical="center"/>
    </xf>
    <xf numFmtId="0" fontId="18" fillId="24" borderId="29" xfId="0" applyFont="1" applyFill="1" applyBorder="1">
      <alignment vertical="center"/>
    </xf>
    <xf numFmtId="0" fontId="18" fillId="24" borderId="16" xfId="0" applyFont="1" applyFill="1" applyBorder="1">
      <alignment vertical="center"/>
    </xf>
    <xf numFmtId="0" fontId="18" fillId="24" borderId="38" xfId="0" applyFont="1" applyFill="1" applyBorder="1" applyAlignment="1">
      <alignment horizontal="center" vertical="center"/>
    </xf>
    <xf numFmtId="180" fontId="49" fillId="24" borderId="51" xfId="0" applyNumberFormat="1" applyFont="1" applyFill="1" applyBorder="1">
      <alignment vertical="center"/>
    </xf>
    <xf numFmtId="180" fontId="18" fillId="24" borderId="17" xfId="0" applyNumberFormat="1" applyFont="1" applyFill="1" applyBorder="1">
      <alignment vertical="center"/>
    </xf>
    <xf numFmtId="0" fontId="18" fillId="24" borderId="24" xfId="0" applyFont="1" applyFill="1" applyBorder="1">
      <alignment vertical="center"/>
    </xf>
    <xf numFmtId="0" fontId="18" fillId="24" borderId="25" xfId="0" applyFont="1" applyFill="1" applyBorder="1">
      <alignment vertical="center"/>
    </xf>
    <xf numFmtId="0" fontId="18" fillId="24" borderId="26" xfId="0" applyFont="1" applyFill="1" applyBorder="1">
      <alignment vertical="center"/>
    </xf>
    <xf numFmtId="0" fontId="18" fillId="24" borderId="26" xfId="0" applyFont="1" applyFill="1" applyBorder="1" applyAlignment="1">
      <alignment horizontal="center" vertical="center"/>
    </xf>
    <xf numFmtId="179" fontId="49" fillId="24" borderId="49" xfId="0" applyNumberFormat="1" applyFont="1" applyFill="1" applyBorder="1">
      <alignment vertical="center"/>
    </xf>
    <xf numFmtId="179" fontId="18" fillId="24" borderId="26" xfId="0" applyNumberFormat="1" applyFont="1" applyFill="1" applyBorder="1">
      <alignment vertical="center"/>
    </xf>
    <xf numFmtId="179" fontId="49" fillId="24" borderId="39" xfId="0" applyNumberFormat="1" applyFont="1" applyFill="1" applyBorder="1">
      <alignment vertical="center"/>
    </xf>
    <xf numFmtId="176" fontId="49" fillId="24" borderId="40" xfId="77" applyNumberFormat="1" applyFont="1" applyFill="1" applyBorder="1" applyAlignment="1">
      <alignment vertical="center"/>
    </xf>
    <xf numFmtId="0" fontId="3" fillId="24" borderId="0" xfId="0" applyFont="1" applyFill="1">
      <alignment vertical="center"/>
    </xf>
    <xf numFmtId="179" fontId="49" fillId="24" borderId="41" xfId="76" applyNumberFormat="1" applyFont="1" applyFill="1" applyBorder="1" applyAlignment="1">
      <alignment vertical="center"/>
    </xf>
    <xf numFmtId="179" fontId="18" fillId="24" borderId="41" xfId="76" applyNumberFormat="1" applyFont="1" applyFill="1" applyBorder="1" applyAlignment="1">
      <alignment vertical="center"/>
    </xf>
    <xf numFmtId="179" fontId="18" fillId="24" borderId="34" xfId="0" applyNumberFormat="1" applyFont="1" applyFill="1" applyBorder="1">
      <alignment vertical="center"/>
    </xf>
    <xf numFmtId="176" fontId="18" fillId="24" borderId="35" xfId="77" applyNumberFormat="1" applyFont="1" applyFill="1" applyBorder="1" applyAlignment="1">
      <alignment vertical="center"/>
    </xf>
    <xf numFmtId="0" fontId="18" fillId="24" borderId="16" xfId="0" applyFont="1" applyFill="1" applyBorder="1" applyAlignment="1">
      <alignment horizontal="center" vertical="center"/>
    </xf>
    <xf numFmtId="179" fontId="49" fillId="24" borderId="42" xfId="76" applyNumberFormat="1" applyFont="1" applyFill="1" applyBorder="1" applyAlignment="1">
      <alignment vertical="center"/>
    </xf>
    <xf numFmtId="179" fontId="18" fillId="24" borderId="42" xfId="76" applyNumberFormat="1" applyFont="1" applyFill="1" applyBorder="1" applyAlignment="1">
      <alignment vertical="center"/>
    </xf>
    <xf numFmtId="179" fontId="18" fillId="24" borderId="37" xfId="0" applyNumberFormat="1" applyFont="1" applyFill="1" applyBorder="1">
      <alignment vertical="center"/>
    </xf>
    <xf numFmtId="176" fontId="18" fillId="24" borderId="46" xfId="77" applyNumberFormat="1" applyFont="1" applyFill="1" applyBorder="1" applyAlignment="1">
      <alignment vertical="center"/>
    </xf>
    <xf numFmtId="179" fontId="49" fillId="24" borderId="43" xfId="76" applyNumberFormat="1" applyFont="1" applyFill="1" applyBorder="1" applyAlignment="1">
      <alignment vertical="center"/>
    </xf>
    <xf numFmtId="179" fontId="18" fillId="24" borderId="43" xfId="76" applyNumberFormat="1" applyFont="1" applyFill="1" applyBorder="1" applyAlignment="1">
      <alignment vertical="center"/>
    </xf>
    <xf numFmtId="0" fontId="18" fillId="24" borderId="15" xfId="0" applyFont="1" applyFill="1" applyBorder="1">
      <alignment vertical="center"/>
    </xf>
    <xf numFmtId="179" fontId="18" fillId="24" borderId="48" xfId="0" applyNumberFormat="1" applyFont="1" applyFill="1" applyBorder="1">
      <alignment vertical="center"/>
    </xf>
    <xf numFmtId="176" fontId="18" fillId="24" borderId="47" xfId="77" applyNumberFormat="1" applyFont="1" applyFill="1" applyBorder="1" applyAlignment="1">
      <alignment vertical="center"/>
    </xf>
    <xf numFmtId="179" fontId="49" fillId="24" borderId="44" xfId="76" applyNumberFormat="1" applyFont="1" applyFill="1" applyBorder="1" applyAlignment="1">
      <alignment vertical="center"/>
    </xf>
    <xf numFmtId="179" fontId="18" fillId="24" borderId="44" xfId="76" applyNumberFormat="1" applyFont="1" applyFill="1" applyBorder="1" applyAlignment="1">
      <alignment vertical="center"/>
    </xf>
    <xf numFmtId="0" fontId="18" fillId="24" borderId="28" xfId="0" applyFont="1" applyFill="1" applyBorder="1">
      <alignment vertical="center"/>
    </xf>
    <xf numFmtId="0" fontId="18" fillId="24" borderId="34" xfId="0" applyFont="1" applyFill="1" applyBorder="1">
      <alignment vertical="center"/>
    </xf>
    <xf numFmtId="176" fontId="18" fillId="24" borderId="38" xfId="77" applyNumberFormat="1" applyFont="1" applyFill="1" applyBorder="1" applyAlignment="1">
      <alignment vertical="center"/>
    </xf>
    <xf numFmtId="179" fontId="49" fillId="24" borderId="53" xfId="76" applyNumberFormat="1" applyFont="1" applyFill="1" applyBorder="1" applyAlignment="1">
      <alignment vertical="center"/>
    </xf>
    <xf numFmtId="179" fontId="18" fillId="24" borderId="0" xfId="76" applyNumberFormat="1" applyFont="1" applyFill="1" applyBorder="1" applyAlignment="1">
      <alignment vertical="center"/>
    </xf>
    <xf numFmtId="179" fontId="18" fillId="24" borderId="13" xfId="0" applyNumberFormat="1" applyFont="1" applyFill="1" applyBorder="1">
      <alignment vertical="center"/>
    </xf>
    <xf numFmtId="176" fontId="18" fillId="24" borderId="57" xfId="77" applyNumberFormat="1" applyFont="1" applyFill="1" applyBorder="1" applyAlignment="1">
      <alignment vertical="center"/>
    </xf>
    <xf numFmtId="179" fontId="49" fillId="24" borderId="49" xfId="76" applyNumberFormat="1" applyFont="1" applyFill="1" applyBorder="1" applyAlignment="1">
      <alignment vertical="center"/>
    </xf>
    <xf numFmtId="179" fontId="18" fillId="24" borderId="26" xfId="76" applyNumberFormat="1" applyFont="1" applyFill="1" applyBorder="1" applyAlignment="1">
      <alignment vertical="center"/>
    </xf>
    <xf numFmtId="179" fontId="18" fillId="24" borderId="25" xfId="0" applyNumberFormat="1" applyFont="1" applyFill="1" applyBorder="1">
      <alignment vertical="center"/>
    </xf>
    <xf numFmtId="176" fontId="18" fillId="24" borderId="58" xfId="77" applyNumberFormat="1" applyFont="1" applyFill="1" applyBorder="1" applyAlignment="1">
      <alignment vertical="center"/>
    </xf>
    <xf numFmtId="179" fontId="18" fillId="24" borderId="0" xfId="0" applyNumberFormat="1" applyFont="1" applyFill="1" applyAlignment="1">
      <alignment horizontal="left" vertical="center"/>
    </xf>
    <xf numFmtId="38" fontId="18" fillId="24" borderId="0" xfId="76" applyFont="1" applyFill="1" applyAlignment="1">
      <alignment vertical="center"/>
    </xf>
    <xf numFmtId="179" fontId="18" fillId="24" borderId="23" xfId="76" applyNumberFormat="1" applyFont="1" applyFill="1" applyBorder="1" applyAlignment="1" applyProtection="1">
      <alignment vertical="center"/>
      <protection locked="0"/>
    </xf>
    <xf numFmtId="179" fontId="18" fillId="24" borderId="24" xfId="76" applyNumberFormat="1" applyFont="1" applyFill="1" applyBorder="1" applyAlignment="1" applyProtection="1">
      <alignment vertical="center"/>
      <protection locked="0"/>
    </xf>
    <xf numFmtId="179" fontId="18" fillId="24" borderId="39" xfId="0" applyNumberFormat="1" applyFont="1" applyFill="1" applyBorder="1">
      <alignment vertical="center"/>
    </xf>
    <xf numFmtId="176" fontId="18" fillId="24" borderId="40" xfId="77" applyNumberFormat="1" applyFont="1" applyFill="1" applyBorder="1" applyAlignment="1">
      <alignment vertical="center"/>
    </xf>
    <xf numFmtId="0" fontId="19" fillId="24" borderId="0" xfId="0" applyFont="1" applyFill="1">
      <alignment vertical="center"/>
    </xf>
    <xf numFmtId="3" fontId="13" fillId="24" borderId="0" xfId="76" applyNumberFormat="1" applyFont="1" applyFill="1" applyAlignment="1">
      <alignment horizontal="right"/>
    </xf>
    <xf numFmtId="0" fontId="19" fillId="24" borderId="18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19" fillId="24" borderId="20" xfId="0" applyFont="1" applyFill="1" applyBorder="1" applyAlignment="1">
      <alignment horizontal="center" vertical="center"/>
    </xf>
    <xf numFmtId="0" fontId="19" fillId="24" borderId="32" xfId="0" applyFont="1" applyFill="1" applyBorder="1" applyAlignment="1">
      <alignment horizontal="center" vertical="center"/>
    </xf>
    <xf numFmtId="3" fontId="19" fillId="24" borderId="36" xfId="0" applyNumberFormat="1" applyFont="1" applyFill="1" applyBorder="1" applyAlignment="1">
      <alignment horizontal="right" vertical="center"/>
    </xf>
    <xf numFmtId="0" fontId="19" fillId="24" borderId="32" xfId="0" applyFont="1" applyFill="1" applyBorder="1" applyAlignment="1">
      <alignment horizontal="distributed" vertical="center"/>
    </xf>
    <xf numFmtId="3" fontId="19" fillId="24" borderId="34" xfId="76" applyNumberFormat="1" applyFont="1" applyFill="1" applyBorder="1" applyAlignment="1">
      <alignment horizontal="right" vertical="center"/>
    </xf>
    <xf numFmtId="3" fontId="19" fillId="24" borderId="32" xfId="76" applyNumberFormat="1" applyFont="1" applyFill="1" applyBorder="1" applyAlignment="1">
      <alignment horizontal="right" vertical="center"/>
    </xf>
    <xf numFmtId="3" fontId="19" fillId="24" borderId="37" xfId="76" applyNumberFormat="1" applyFont="1" applyFill="1" applyBorder="1" applyAlignment="1">
      <alignment horizontal="right" vertical="center"/>
    </xf>
    <xf numFmtId="3" fontId="19" fillId="24" borderId="32" xfId="0" applyNumberFormat="1" applyFont="1" applyFill="1" applyBorder="1" applyAlignment="1">
      <alignment horizontal="right" vertical="center"/>
    </xf>
    <xf numFmtId="3" fontId="19" fillId="24" borderId="37" xfId="0" applyNumberFormat="1" applyFont="1" applyFill="1" applyBorder="1" applyAlignment="1">
      <alignment horizontal="right" vertical="center"/>
    </xf>
    <xf numFmtId="3" fontId="19" fillId="24" borderId="34" xfId="0" applyNumberFormat="1" applyFont="1" applyFill="1" applyBorder="1" applyAlignment="1">
      <alignment horizontal="right" vertical="center"/>
    </xf>
    <xf numFmtId="0" fontId="15" fillId="24" borderId="0" xfId="0" applyFont="1" applyFill="1" applyAlignment="1">
      <alignment horizontal="right" vertical="center"/>
    </xf>
    <xf numFmtId="0" fontId="12" fillId="24" borderId="0" xfId="0" applyFont="1" applyFill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38" fontId="13" fillId="24" borderId="18" xfId="76" applyFont="1" applyFill="1" applyBorder="1" applyAlignment="1">
      <alignment vertical="center"/>
    </xf>
    <xf numFmtId="38" fontId="13" fillId="24" borderId="19" xfId="76" applyFont="1" applyFill="1" applyBorder="1" applyAlignment="1">
      <alignment vertical="center"/>
    </xf>
    <xf numFmtId="38" fontId="13" fillId="24" borderId="20" xfId="76" applyFont="1" applyFill="1" applyBorder="1" applyAlignment="1">
      <alignment vertical="center"/>
    </xf>
    <xf numFmtId="176" fontId="13" fillId="24" borderId="32" xfId="66" applyNumberFormat="1" applyFont="1" applyFill="1" applyBorder="1" applyAlignment="1">
      <alignment vertical="center"/>
    </xf>
    <xf numFmtId="38" fontId="13" fillId="24" borderId="18" xfId="64" applyFont="1" applyFill="1" applyBorder="1" applyAlignment="1">
      <alignment vertical="center"/>
    </xf>
    <xf numFmtId="38" fontId="13" fillId="24" borderId="19" xfId="64" applyFont="1" applyFill="1" applyBorder="1" applyAlignment="1">
      <alignment vertical="center"/>
    </xf>
    <xf numFmtId="38" fontId="13" fillId="24" borderId="20" xfId="64" applyFont="1" applyFill="1" applyBorder="1" applyAlignment="1">
      <alignment vertical="center"/>
    </xf>
    <xf numFmtId="38" fontId="13" fillId="24" borderId="13" xfId="65" applyFont="1" applyFill="1" applyBorder="1" applyAlignment="1">
      <alignment vertical="center"/>
    </xf>
    <xf numFmtId="38" fontId="13" fillId="24" borderId="0" xfId="65" applyFont="1" applyFill="1" applyBorder="1" applyAlignment="1">
      <alignment vertical="center"/>
    </xf>
    <xf numFmtId="38" fontId="13" fillId="24" borderId="14" xfId="65" applyFont="1" applyFill="1" applyBorder="1" applyAlignment="1">
      <alignment vertical="center"/>
    </xf>
    <xf numFmtId="0" fontId="13" fillId="24" borderId="19" xfId="0" applyFont="1" applyFill="1" applyBorder="1" applyAlignment="1">
      <alignment horizontal="center" vertical="center"/>
    </xf>
    <xf numFmtId="0" fontId="13" fillId="24" borderId="32" xfId="0" applyFont="1" applyFill="1" applyBorder="1" applyAlignment="1">
      <alignment horizontal="center" vertical="center"/>
    </xf>
    <xf numFmtId="38" fontId="13" fillId="24" borderId="18" xfId="65" applyFont="1" applyFill="1" applyBorder="1" applyAlignment="1">
      <alignment vertical="center"/>
    </xf>
    <xf numFmtId="38" fontId="13" fillId="24" borderId="19" xfId="65" applyFont="1" applyFill="1" applyBorder="1" applyAlignment="1">
      <alignment vertical="center"/>
    </xf>
    <xf numFmtId="38" fontId="13" fillId="24" borderId="20" xfId="65" applyFont="1" applyFill="1" applyBorder="1" applyAlignment="1">
      <alignment vertical="center"/>
    </xf>
    <xf numFmtId="0" fontId="13" fillId="24" borderId="18" xfId="0" applyFont="1" applyFill="1" applyBorder="1" applyAlignment="1">
      <alignment horizontal="center" vertical="center"/>
    </xf>
    <xf numFmtId="177" fontId="13" fillId="24" borderId="18" xfId="65" applyNumberFormat="1" applyFont="1" applyFill="1" applyBorder="1" applyAlignment="1">
      <alignment horizontal="right" vertical="center"/>
    </xf>
    <xf numFmtId="177" fontId="13" fillId="24" borderId="19" xfId="65" applyNumberFormat="1" applyFont="1" applyFill="1" applyBorder="1" applyAlignment="1">
      <alignment horizontal="right" vertical="center"/>
    </xf>
    <xf numFmtId="177" fontId="13" fillId="24" borderId="20" xfId="65" applyNumberFormat="1" applyFont="1" applyFill="1" applyBorder="1" applyAlignment="1">
      <alignment horizontal="right" vertical="center"/>
    </xf>
    <xf numFmtId="176" fontId="13" fillId="24" borderId="18" xfId="66" applyNumberFormat="1" applyFont="1" applyFill="1" applyBorder="1" applyAlignment="1">
      <alignment horizontal="right" vertical="center"/>
    </xf>
    <xf numFmtId="176" fontId="13" fillId="24" borderId="19" xfId="66" applyNumberFormat="1" applyFont="1" applyFill="1" applyBorder="1" applyAlignment="1">
      <alignment horizontal="right" vertical="center"/>
    </xf>
    <xf numFmtId="176" fontId="13" fillId="24" borderId="20" xfId="66" applyNumberFormat="1" applyFont="1" applyFill="1" applyBorder="1" applyAlignment="1">
      <alignment horizontal="right" vertical="center"/>
    </xf>
    <xf numFmtId="0" fontId="13" fillId="24" borderId="20" xfId="0" applyFont="1" applyFill="1" applyBorder="1" applyAlignment="1">
      <alignment horizontal="center" vertical="center"/>
    </xf>
    <xf numFmtId="178" fontId="13" fillId="24" borderId="32" xfId="65" applyNumberFormat="1" applyFont="1" applyFill="1" applyBorder="1" applyAlignment="1">
      <alignment horizontal="center" vertical="center"/>
    </xf>
    <xf numFmtId="176" fontId="13" fillId="24" borderId="18" xfId="66" applyNumberFormat="1" applyFont="1" applyFill="1" applyBorder="1" applyAlignment="1">
      <alignment horizontal="center" vertical="center"/>
    </xf>
    <xf numFmtId="176" fontId="13" fillId="24" borderId="19" xfId="66" applyNumberFormat="1" applyFont="1" applyFill="1" applyBorder="1" applyAlignment="1">
      <alignment horizontal="center" vertical="center"/>
    </xf>
    <xf numFmtId="176" fontId="13" fillId="24" borderId="20" xfId="66" applyNumberFormat="1" applyFont="1" applyFill="1" applyBorder="1" applyAlignment="1">
      <alignment horizontal="center" vertical="center"/>
    </xf>
    <xf numFmtId="177" fontId="13" fillId="24" borderId="18" xfId="65" applyNumberFormat="1" applyFont="1" applyFill="1" applyBorder="1" applyAlignment="1">
      <alignment horizontal="center" vertical="center"/>
    </xf>
    <xf numFmtId="177" fontId="13" fillId="24" borderId="19" xfId="65" applyNumberFormat="1" applyFont="1" applyFill="1" applyBorder="1" applyAlignment="1">
      <alignment horizontal="center" vertical="center"/>
    </xf>
    <xf numFmtId="177" fontId="13" fillId="24" borderId="20" xfId="65" applyNumberFormat="1" applyFont="1" applyFill="1" applyBorder="1" applyAlignment="1">
      <alignment horizontal="center" vertical="center"/>
    </xf>
    <xf numFmtId="176" fontId="13" fillId="24" borderId="55" xfId="66" applyNumberFormat="1" applyFont="1" applyFill="1" applyBorder="1" applyAlignment="1">
      <alignment horizontal="center" vertical="center"/>
    </xf>
    <xf numFmtId="177" fontId="13" fillId="24" borderId="56" xfId="65" applyNumberFormat="1" applyFont="1" applyFill="1" applyBorder="1" applyAlignment="1">
      <alignment horizontal="center" vertical="center"/>
    </xf>
    <xf numFmtId="181" fontId="13" fillId="24" borderId="45" xfId="0" applyNumberFormat="1" applyFont="1" applyFill="1" applyBorder="1" applyAlignment="1">
      <alignment horizontal="center" vertical="center"/>
    </xf>
    <xf numFmtId="181" fontId="13" fillId="24" borderId="32" xfId="0" applyNumberFormat="1" applyFont="1" applyFill="1" applyBorder="1" applyAlignment="1">
      <alignment horizontal="center" vertical="center"/>
    </xf>
    <xf numFmtId="0" fontId="15" fillId="24" borderId="18" xfId="0" applyFont="1" applyFill="1" applyBorder="1" applyAlignment="1">
      <alignment horizontal="center" vertical="center"/>
    </xf>
    <xf numFmtId="0" fontId="15" fillId="24" borderId="19" xfId="0" applyFont="1" applyFill="1" applyBorder="1" applyAlignment="1">
      <alignment horizontal="center" vertical="center"/>
    </xf>
    <xf numFmtId="0" fontId="15" fillId="24" borderId="20" xfId="0" applyFont="1" applyFill="1" applyBorder="1" applyAlignment="1">
      <alignment horizontal="center" vertical="center"/>
    </xf>
    <xf numFmtId="176" fontId="13" fillId="24" borderId="18" xfId="66" applyNumberFormat="1" applyFont="1" applyFill="1" applyBorder="1" applyAlignment="1">
      <alignment vertical="center"/>
    </xf>
    <xf numFmtId="176" fontId="13" fillId="24" borderId="19" xfId="66" applyNumberFormat="1" applyFont="1" applyFill="1" applyBorder="1" applyAlignment="1">
      <alignment vertical="center"/>
    </xf>
    <xf numFmtId="176" fontId="13" fillId="24" borderId="20" xfId="66" applyNumberFormat="1" applyFont="1" applyFill="1" applyBorder="1" applyAlignment="1">
      <alignment vertical="center"/>
    </xf>
    <xf numFmtId="0" fontId="19" fillId="24" borderId="32" xfId="0" applyFont="1" applyFill="1" applyBorder="1" applyAlignment="1">
      <alignment horizontal="distributed" vertical="center"/>
    </xf>
    <xf numFmtId="0" fontId="19" fillId="24" borderId="32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distributed" vertical="center"/>
    </xf>
    <xf numFmtId="0" fontId="19" fillId="24" borderId="12" xfId="0" applyFont="1" applyFill="1" applyBorder="1">
      <alignment vertical="center"/>
    </xf>
    <xf numFmtId="0" fontId="19" fillId="24" borderId="13" xfId="0" applyFont="1" applyFill="1" applyBorder="1" applyAlignment="1">
      <alignment horizontal="distributed" vertical="center"/>
    </xf>
    <xf numFmtId="0" fontId="19" fillId="24" borderId="14" xfId="0" applyFont="1" applyFill="1" applyBorder="1">
      <alignment vertical="center"/>
    </xf>
    <xf numFmtId="0" fontId="19" fillId="24" borderId="15" xfId="0" applyFont="1" applyFill="1" applyBorder="1" applyAlignment="1">
      <alignment horizontal="distributed" vertical="center"/>
    </xf>
    <xf numFmtId="0" fontId="19" fillId="24" borderId="17" xfId="0" applyFont="1" applyFill="1" applyBorder="1">
      <alignment vertical="center"/>
    </xf>
  </cellXfs>
  <cellStyles count="7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7" builtinId="5"/>
    <cellStyle name="パーセント 2" xfId="48" xr:uid="{00000000-0005-0000-0000-00001C000000}"/>
    <cellStyle name="パーセント 3" xfId="51" xr:uid="{00000000-0005-0000-0000-00001D000000}"/>
    <cellStyle name="パーセント 4" xfId="53" xr:uid="{00000000-0005-0000-0000-00001E000000}"/>
    <cellStyle name="パーセント 4 2" xfId="66" xr:uid="{00000000-0005-0000-0000-00001F000000}"/>
    <cellStyle name="パーセント 5" xfId="58" xr:uid="{00000000-0005-0000-0000-000020000000}"/>
    <cellStyle name="パーセント 6" xfId="67" xr:uid="{00000000-0005-0000-0000-000021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76" builtinId="6"/>
    <cellStyle name="桁区切り 2" xfId="46" xr:uid="{00000000-0005-0000-0000-000028000000}"/>
    <cellStyle name="桁区切り 3" xfId="49" xr:uid="{00000000-0005-0000-0000-000029000000}"/>
    <cellStyle name="桁区切り 4" xfId="52" xr:uid="{00000000-0005-0000-0000-00002A000000}"/>
    <cellStyle name="桁区切り 4 2" xfId="65" xr:uid="{00000000-0005-0000-0000-00002B000000}"/>
    <cellStyle name="桁区切り 5" xfId="54" xr:uid="{00000000-0005-0000-0000-00002C000000}"/>
    <cellStyle name="桁区切り 6" xfId="57" xr:uid="{00000000-0005-0000-0000-00002D000000}"/>
    <cellStyle name="桁区切り 7" xfId="60" xr:uid="{00000000-0005-0000-0000-00002E000000}"/>
    <cellStyle name="桁区切り 8" xfId="63" xr:uid="{00000000-0005-0000-0000-00002F000000}"/>
    <cellStyle name="桁区切り 9" xfId="64" xr:uid="{00000000-0005-0000-0000-00003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 xr:uid="{00000000-0005-0000-0000-00003A000000}"/>
    <cellStyle name="標準 11" xfId="61" xr:uid="{00000000-0005-0000-0000-00003B000000}"/>
    <cellStyle name="標準 12" xfId="62" xr:uid="{00000000-0005-0000-0000-00003C000000}"/>
    <cellStyle name="標準 13" xfId="68" xr:uid="{00000000-0005-0000-0000-00003D000000}"/>
    <cellStyle name="標準 14" xfId="70" xr:uid="{00000000-0005-0000-0000-00003E000000}"/>
    <cellStyle name="標準 15" xfId="71" xr:uid="{00000000-0005-0000-0000-00003F000000}"/>
    <cellStyle name="標準 16" xfId="72" xr:uid="{00000000-0005-0000-0000-000040000000}"/>
    <cellStyle name="標準 17" xfId="73" xr:uid="{00000000-0005-0000-0000-000041000000}"/>
    <cellStyle name="標準 18" xfId="74" xr:uid="{00000000-0005-0000-0000-000042000000}"/>
    <cellStyle name="標準 19" xfId="75" xr:uid="{00000000-0005-0000-0000-000043000000}"/>
    <cellStyle name="標準 2" xfId="41" xr:uid="{00000000-0005-0000-0000-000044000000}"/>
    <cellStyle name="標準 2 2" xfId="69" xr:uid="{00000000-0005-0000-0000-000045000000}"/>
    <cellStyle name="標準 3" xfId="43" xr:uid="{00000000-0005-0000-0000-000046000000}"/>
    <cellStyle name="標準 4" xfId="44" xr:uid="{00000000-0005-0000-0000-000047000000}"/>
    <cellStyle name="標準 5" xfId="45" xr:uid="{00000000-0005-0000-0000-000048000000}"/>
    <cellStyle name="標準 6" xfId="47" xr:uid="{00000000-0005-0000-0000-000049000000}"/>
    <cellStyle name="標準 7" xfId="50" xr:uid="{00000000-0005-0000-0000-00004A000000}"/>
    <cellStyle name="標準 8" xfId="55" xr:uid="{00000000-0005-0000-0000-00004B000000}"/>
    <cellStyle name="標準 9" xfId="56" xr:uid="{00000000-0005-0000-0000-00004C000000}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FFCC99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23158685681188"/>
          <c:y val="3.9029993045741083E-2"/>
          <c:w val="0.79693059446827152"/>
          <c:h val="0.70103090191706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'[1]Ⅰ概要(作業)'!$AD$228</c:f>
              <c:strCache>
                <c:ptCount val="1"/>
                <c:pt idx="0">
                  <c:v>移出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682970677450132E-3"/>
                  <c:y val="-1.6540754438595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D4-40BE-A9DF-FE3F6AD57B9B}"/>
                </c:ext>
              </c:extLst>
            </c:dLbl>
            <c:dLbl>
              <c:idx val="1"/>
              <c:layout>
                <c:manualLayout>
                  <c:x val="-2.7776687022111777E-3"/>
                  <c:y val="1.6557247173414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D4-40BE-A9DF-FE3F6AD57B9B}"/>
                </c:ext>
              </c:extLst>
            </c:dLbl>
            <c:dLbl>
              <c:idx val="2"/>
              <c:layout>
                <c:manualLayout>
                  <c:x val="-1.2236982630288388E-2"/>
                  <c:y val="2.0633699807051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4-40BE-A9DF-FE3F6AD57B9B}"/>
                </c:ext>
              </c:extLst>
            </c:dLbl>
            <c:dLbl>
              <c:idx val="3"/>
              <c:layout>
                <c:manualLayout>
                  <c:x val="-4.5904238062784196E-3"/>
                  <c:y val="9.68302208264885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D4-40BE-A9DF-FE3F6AD57B9B}"/>
                </c:ext>
              </c:extLst>
            </c:dLbl>
            <c:dLbl>
              <c:idx val="4"/>
              <c:layout>
                <c:manualLayout>
                  <c:x val="-9.4974147794757713E-3"/>
                  <c:y val="2.23713581877487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D4-40BE-A9DF-FE3F6AD57B9B}"/>
                </c:ext>
              </c:extLst>
            </c:dLbl>
            <c:dLbl>
              <c:idx val="5"/>
              <c:layout>
                <c:manualLayout>
                  <c:x val="-3.8887410999116122E-3"/>
                  <c:y val="6.242716148578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4-40BE-A9DF-FE3F6AD57B9B}"/>
                </c:ext>
              </c:extLst>
            </c:dLbl>
            <c:dLbl>
              <c:idx val="6"/>
              <c:layout>
                <c:manualLayout>
                  <c:x val="-1.2446285254245468E-2"/>
                  <c:y val="1.8352052909005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D4-40BE-A9DF-FE3F6AD57B9B}"/>
                </c:ext>
              </c:extLst>
            </c:dLbl>
            <c:dLbl>
              <c:idx val="7"/>
              <c:layout>
                <c:manualLayout>
                  <c:x val="-6.1248910050122011E-3"/>
                  <c:y val="1.1515760545159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D4-40BE-A9DF-FE3F6AD57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'[1]Ⅰ概要(作業)'!$AC$229:$AC$236</c:f>
              <c:strCache>
                <c:ptCount val="8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</c:v>
                </c:pt>
                <c:pt idx="5">
                  <c:v>中国</c:v>
                </c:pt>
                <c:pt idx="6">
                  <c:v>四国</c:v>
                </c:pt>
                <c:pt idx="7">
                  <c:v>九州･沖縄</c:v>
                </c:pt>
              </c:strCache>
            </c:strRef>
          </c:cat>
          <c:val>
            <c:numRef>
              <c:f>'[1]Ⅰ概要(作業)'!$AD$229:$AD$236</c:f>
              <c:numCache>
                <c:formatCode>General</c:formatCode>
                <c:ptCount val="8"/>
                <c:pt idx="0">
                  <c:v>1410</c:v>
                </c:pt>
                <c:pt idx="1">
                  <c:v>419</c:v>
                </c:pt>
                <c:pt idx="2">
                  <c:v>1116</c:v>
                </c:pt>
                <c:pt idx="3">
                  <c:v>201</c:v>
                </c:pt>
                <c:pt idx="4">
                  <c:v>980</c:v>
                </c:pt>
                <c:pt idx="5">
                  <c:v>127</c:v>
                </c:pt>
                <c:pt idx="6">
                  <c:v>1219</c:v>
                </c:pt>
                <c:pt idx="7">
                  <c:v>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D4-40BE-A9DF-FE3F6AD57B9B}"/>
            </c:ext>
          </c:extLst>
        </c:ser>
        <c:ser>
          <c:idx val="1"/>
          <c:order val="1"/>
          <c:tx>
            <c:strRef>
              <c:f>'[1]Ⅰ概要(作業)'!$AE$228</c:f>
              <c:strCache>
                <c:ptCount val="1"/>
                <c:pt idx="0">
                  <c:v>移入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401638958664831E-2"/>
                  <c:y val="2.3478979933116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D4-40BE-A9DF-FE3F6AD57B9B}"/>
                </c:ext>
              </c:extLst>
            </c:dLbl>
            <c:dLbl>
              <c:idx val="1"/>
              <c:layout>
                <c:manualLayout>
                  <c:x val="2.0426305379397797E-3"/>
                  <c:y val="1.4027988522113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48203332484123E-2"/>
                      <c:h val="7.89364929806499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CD4-40BE-A9DF-FE3F6AD57B9B}"/>
                </c:ext>
              </c:extLst>
            </c:dLbl>
            <c:dLbl>
              <c:idx val="2"/>
              <c:layout>
                <c:manualLayout>
                  <c:x val="-2.8497881709302027E-4"/>
                  <c:y val="1.43098515837437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4-40BE-A9DF-FE3F6AD57B9B}"/>
                </c:ext>
              </c:extLst>
            </c:dLbl>
            <c:dLbl>
              <c:idx val="3"/>
              <c:layout>
                <c:manualLayout>
                  <c:x val="2.3613514936148619E-3"/>
                  <c:y val="6.76582312331209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4-40BE-A9DF-FE3F6AD57B9B}"/>
                </c:ext>
              </c:extLst>
            </c:dLbl>
            <c:dLbl>
              <c:idx val="4"/>
              <c:layout>
                <c:manualLayout>
                  <c:x val="1.7052074921825218E-3"/>
                  <c:y val="1.52801947044408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4-40BE-A9DF-FE3F6AD57B9B}"/>
                </c:ext>
              </c:extLst>
            </c:dLbl>
            <c:dLbl>
              <c:idx val="5"/>
              <c:layout>
                <c:manualLayout>
                  <c:x val="-2.1596962195790945E-3"/>
                  <c:y val="1.7193425220901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D4-40BE-A9DF-FE3F6AD57B9B}"/>
                </c:ext>
              </c:extLst>
            </c:dLbl>
            <c:dLbl>
              <c:idx val="6"/>
              <c:layout>
                <c:manualLayout>
                  <c:x val="5.7948284703557881E-4"/>
                  <c:y val="1.70727645350065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D4-40BE-A9DF-FE3F6AD57B9B}"/>
                </c:ext>
              </c:extLst>
            </c:dLbl>
            <c:dLbl>
              <c:idx val="7"/>
              <c:layout>
                <c:manualLayout>
                  <c:x val="1.4937802284660224E-2"/>
                  <c:y val="1.48475878461031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D4-40BE-A9DF-FE3F6AD57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'[1]Ⅰ概要(作業)'!$AC$229:$AC$236</c:f>
              <c:strCache>
                <c:ptCount val="8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</c:v>
                </c:pt>
                <c:pt idx="5">
                  <c:v>中国</c:v>
                </c:pt>
                <c:pt idx="6">
                  <c:v>四国</c:v>
                </c:pt>
                <c:pt idx="7">
                  <c:v>九州･沖縄</c:v>
                </c:pt>
              </c:strCache>
            </c:strRef>
          </c:cat>
          <c:val>
            <c:numRef>
              <c:f>'[1]Ⅰ概要(作業)'!$AE$229:$AE$236</c:f>
              <c:numCache>
                <c:formatCode>General</c:formatCode>
                <c:ptCount val="8"/>
                <c:pt idx="0">
                  <c:v>1407</c:v>
                </c:pt>
                <c:pt idx="1">
                  <c:v>1569</c:v>
                </c:pt>
                <c:pt idx="2">
                  <c:v>7909</c:v>
                </c:pt>
                <c:pt idx="3">
                  <c:v>391</c:v>
                </c:pt>
                <c:pt idx="4">
                  <c:v>1396</c:v>
                </c:pt>
                <c:pt idx="5">
                  <c:v>1105</c:v>
                </c:pt>
                <c:pt idx="6">
                  <c:v>3445</c:v>
                </c:pt>
                <c:pt idx="7">
                  <c:v>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D4-40BE-A9DF-FE3F6AD5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570944"/>
        <c:axId val="95597312"/>
      </c:barChart>
      <c:catAx>
        <c:axId val="9557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59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97312"/>
        <c:scaling>
          <c:orientation val="minMax"/>
          <c:max val="10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570944"/>
        <c:crosses val="autoZero"/>
        <c:crossBetween val="between"/>
        <c:majorUnit val="2000"/>
      </c:valAx>
      <c:spPr>
        <a:solidFill>
          <a:schemeClr val="bg1"/>
        </a:solidFill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353927404409021"/>
          <c:y val="6.2206795781338149E-3"/>
          <c:w val="0.21434651165334973"/>
          <c:h val="0.167875"/>
        </c:manualLayout>
      </c:layout>
      <c:overlay val="1"/>
      <c:spPr>
        <a:noFill/>
        <a:ln>
          <a:solidFill>
            <a:schemeClr val="tx1"/>
          </a:solidFill>
        </a:ln>
        <a:effectLst>
          <a:outerShdw sx="1000" sy="1000" algn="ctr" rotWithShape="0">
            <a:srgbClr val="000000"/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08119372218996"/>
          <c:y val="0.17930792360048806"/>
          <c:w val="0.37545480017612171"/>
          <c:h val="0.67581864031701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96-41EF-8B90-4AA5A1F3DDA5}"/>
              </c:ext>
            </c:extLst>
          </c:dPt>
          <c:dPt>
            <c:idx val="1"/>
            <c:bubble3D val="0"/>
            <c:spPr>
              <a:pattFill prst="ltVert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96-41EF-8B90-4AA5A1F3DDA5}"/>
              </c:ext>
            </c:extLst>
          </c:dPt>
          <c:dPt>
            <c:idx val="2"/>
            <c:bubble3D val="0"/>
            <c:spPr>
              <a:pattFill prst="lgGrid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96-41EF-8B90-4AA5A1F3DDA5}"/>
              </c:ext>
            </c:extLst>
          </c:dPt>
          <c:dPt>
            <c:idx val="3"/>
            <c:bubble3D val="0"/>
            <c:spPr>
              <a:pattFill prst="nar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96-41EF-8B90-4AA5A1F3DDA5}"/>
              </c:ext>
            </c:extLst>
          </c:dPt>
          <c:dPt>
            <c:idx val="4"/>
            <c:bubble3D val="0"/>
            <c:spPr>
              <a:pattFill prst="plaid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96-41EF-8B90-4AA5A1F3DDA5}"/>
              </c:ext>
            </c:extLst>
          </c:dPt>
          <c:dPt>
            <c:idx val="5"/>
            <c:bubble3D val="0"/>
            <c:spPr>
              <a:pattFill prst="dkVert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96-41EF-8B90-4AA5A1F3DDA5}"/>
              </c:ext>
            </c:extLst>
          </c:dPt>
          <c:dPt>
            <c:idx val="6"/>
            <c:bubble3D val="0"/>
            <c:spPr>
              <a:pattFill prst="lgConfetti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96-41EF-8B90-4AA5A1F3DDA5}"/>
              </c:ext>
            </c:extLst>
          </c:dPt>
          <c:dPt>
            <c:idx val="7"/>
            <c:bubble3D val="0"/>
            <c:spPr>
              <a:pattFill prst="zigZ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096-41EF-8B90-4AA5A1F3DDA5}"/>
              </c:ext>
            </c:extLst>
          </c:dPt>
          <c:dPt>
            <c:idx val="8"/>
            <c:bubble3D val="0"/>
            <c:spPr>
              <a:pattFill prst="dk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096-41EF-8B90-4AA5A1F3DDA5}"/>
              </c:ext>
            </c:extLst>
          </c:dPt>
          <c:dPt>
            <c:idx val="9"/>
            <c:bubble3D val="0"/>
            <c:spPr>
              <a:pattFill prst="lgCheck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096-41EF-8B90-4AA5A1F3DDA5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096-41EF-8B90-4AA5A1F3DDA5}"/>
              </c:ext>
            </c:extLst>
          </c:dPt>
          <c:dLbls>
            <c:dLbl>
              <c:idx val="0"/>
              <c:layout>
                <c:manualLayout>
                  <c:x val="-0.13190706597169963"/>
                  <c:y val="0.35051158133804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6-41EF-8B90-4AA5A1F3DDA5}"/>
                </c:ext>
              </c:extLst>
            </c:dLbl>
            <c:dLbl>
              <c:idx val="1"/>
              <c:layout>
                <c:manualLayout>
                  <c:x val="-8.5693355689166791E-4"/>
                  <c:y val="6.59902403410151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6-41EF-8B90-4AA5A1F3DDA5}"/>
                </c:ext>
              </c:extLst>
            </c:dLbl>
            <c:dLbl>
              <c:idx val="2"/>
              <c:layout>
                <c:manualLayout>
                  <c:x val="-3.2754613957048852E-2"/>
                  <c:y val="0.198370691987000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6-41EF-8B90-4AA5A1F3DDA5}"/>
                </c:ext>
              </c:extLst>
            </c:dLbl>
            <c:dLbl>
              <c:idx val="3"/>
              <c:layout>
                <c:manualLayout>
                  <c:x val="-6.0762012255878448E-2"/>
                  <c:y val="0.188466340784396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96-41EF-8B90-4AA5A1F3DDA5}"/>
                </c:ext>
              </c:extLst>
            </c:dLbl>
            <c:dLbl>
              <c:idx val="4"/>
              <c:layout>
                <c:manualLayout>
                  <c:x val="-7.6054155113582683E-2"/>
                  <c:y val="0.123582879697915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96-41EF-8B90-4AA5A1F3DDA5}"/>
                </c:ext>
              </c:extLst>
            </c:dLbl>
            <c:dLbl>
              <c:idx val="5"/>
              <c:layout>
                <c:manualLayout>
                  <c:x val="-0.13006575266244302"/>
                  <c:y val="3.63447988943581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96-41EF-8B90-4AA5A1F3DDA5}"/>
                </c:ext>
              </c:extLst>
            </c:dLbl>
            <c:dLbl>
              <c:idx val="6"/>
              <c:layout>
                <c:manualLayout>
                  <c:x val="-5.804302262933831E-2"/>
                  <c:y val="6.994271620928045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再利用資材　</a:t>
                    </a:r>
                    <a:r>
                      <a:rPr lang="en-US" altLang="ja-JP" baseline="0"/>
                      <a:t>215</a:t>
                    </a:r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93775089353653"/>
                      <c:h val="8.457654889560202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2096-41EF-8B90-4AA5A1F3DDA5}"/>
                </c:ext>
              </c:extLst>
            </c:dLbl>
            <c:dLbl>
              <c:idx val="7"/>
              <c:layout>
                <c:manualLayout>
                  <c:x val="-3.9691785692411628E-2"/>
                  <c:y val="-4.481393580250317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baseline="0"/>
                      <a:t>製造食品　</a:t>
                    </a:r>
                    <a:r>
                      <a:rPr lang="en-US" altLang="ja-JP" baseline="0"/>
                      <a:t>164</a:t>
                    </a:r>
                    <a:r>
                      <a:rPr lang="ja-JP" altLang="en-US" baseline="0"/>
                      <a:t>　</a:t>
                    </a:r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768961504484037"/>
                      <c:h val="9.498193687109636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2096-41EF-8B90-4AA5A1F3DDA5}"/>
                </c:ext>
              </c:extLst>
            </c:dLbl>
            <c:dLbl>
              <c:idx val="8"/>
              <c:layout>
                <c:manualLayout>
                  <c:x val="-8.0985890984011152E-3"/>
                  <c:y val="-0.100588991460908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595518040486547"/>
                      <c:h val="7.33580564316924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096-41EF-8B90-4AA5A1F3DDA5}"/>
                </c:ext>
              </c:extLst>
            </c:dLbl>
            <c:dLbl>
              <c:idx val="9"/>
              <c:layout>
                <c:manualLayout>
                  <c:x val="0.23318033607147046"/>
                  <c:y val="-0.129087550774443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023270151289445"/>
                      <c:h val="7.17241627679322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096-41EF-8B90-4AA5A1F3DDA5}"/>
                </c:ext>
              </c:extLst>
            </c:dLbl>
            <c:dLbl>
              <c:idx val="10"/>
              <c:layout>
                <c:manualLayout>
                  <c:x val="0.2535840080057552"/>
                  <c:y val="-2.10737141765804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56866814006334"/>
                      <c:h val="8.00400033527494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096-41EF-8B90-4AA5A1F3D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'[2]Ⅰ概要(作業)'!$AE$249:$AE$259</c:f>
              <c:strCache>
                <c:ptCount val="11"/>
                <c:pt idx="0">
                  <c:v>完成自動車</c:v>
                </c:pt>
                <c:pt idx="1">
                  <c:v>取合せ品</c:v>
                </c:pt>
                <c:pt idx="2">
                  <c:v>廃土砂</c:v>
                </c:pt>
                <c:pt idx="3">
                  <c:v>その他日用品</c:v>
                </c:pt>
                <c:pt idx="4">
                  <c:v>飲料</c:v>
                </c:pt>
                <c:pt idx="5">
                  <c:v>重油</c:v>
                </c:pt>
                <c:pt idx="6">
                  <c:v>再利用資材</c:v>
                </c:pt>
                <c:pt idx="7">
                  <c:v>製造食品</c:v>
                </c:pt>
                <c:pt idx="8">
                  <c:v>砂利・砂</c:v>
                </c:pt>
                <c:pt idx="9">
                  <c:v>産業機械</c:v>
                </c:pt>
                <c:pt idx="10">
                  <c:v>その他</c:v>
                </c:pt>
              </c:strCache>
            </c:strRef>
          </c:cat>
          <c:val>
            <c:numRef>
              <c:f>'[2]Ⅰ概要(作業)'!$AF$249:$AF$259</c:f>
              <c:numCache>
                <c:formatCode>General</c:formatCode>
                <c:ptCount val="11"/>
                <c:pt idx="0">
                  <c:v>7863</c:v>
                </c:pt>
                <c:pt idx="1">
                  <c:v>2543</c:v>
                </c:pt>
                <c:pt idx="2">
                  <c:v>1098</c:v>
                </c:pt>
                <c:pt idx="3">
                  <c:v>256</c:v>
                </c:pt>
                <c:pt idx="4">
                  <c:v>228</c:v>
                </c:pt>
                <c:pt idx="5">
                  <c:v>225</c:v>
                </c:pt>
                <c:pt idx="6">
                  <c:v>215</c:v>
                </c:pt>
                <c:pt idx="7">
                  <c:v>164</c:v>
                </c:pt>
                <c:pt idx="8">
                  <c:v>124</c:v>
                </c:pt>
                <c:pt idx="9">
                  <c:v>116</c:v>
                </c:pt>
                <c:pt idx="10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096-41EF-8B90-4AA5A1F3D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24083610447026"/>
          <c:y val="0.1640119475608558"/>
          <c:w val="0.37217208718475409"/>
          <c:h val="0.6687467191601049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31-41E2-8633-4A645B379997}"/>
              </c:ext>
            </c:extLst>
          </c:dPt>
          <c:dPt>
            <c:idx val="1"/>
            <c:bubble3D val="0"/>
            <c:spPr>
              <a:pattFill prst="ltVert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31-41E2-8633-4A645B379997}"/>
              </c:ext>
            </c:extLst>
          </c:dPt>
          <c:dPt>
            <c:idx val="2"/>
            <c:bubble3D val="0"/>
            <c:spPr>
              <a:pattFill prst="lgGrid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31-41E2-8633-4A645B379997}"/>
              </c:ext>
            </c:extLst>
          </c:dPt>
          <c:dPt>
            <c:idx val="3"/>
            <c:bubble3D val="0"/>
            <c:spPr>
              <a:pattFill prst="narHorz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31-41E2-8633-4A645B379997}"/>
              </c:ext>
            </c:extLst>
          </c:dPt>
          <c:dPt>
            <c:idx val="4"/>
            <c:bubble3D val="0"/>
            <c:spPr>
              <a:pattFill prst="plaid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A31-41E2-8633-4A645B379997}"/>
              </c:ext>
            </c:extLst>
          </c:dPt>
          <c:dPt>
            <c:idx val="5"/>
            <c:bubble3D val="0"/>
            <c:spPr>
              <a:pattFill prst="dkVert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A31-41E2-8633-4A645B379997}"/>
              </c:ext>
            </c:extLst>
          </c:dPt>
          <c:dPt>
            <c:idx val="6"/>
            <c:bubble3D val="0"/>
            <c:spPr>
              <a:pattFill prst="lgConfetti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A31-41E2-8633-4A645B379997}"/>
              </c:ext>
            </c:extLst>
          </c:dPt>
          <c:dPt>
            <c:idx val="7"/>
            <c:bubble3D val="0"/>
            <c:spPr>
              <a:pattFill prst="zigZ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A31-41E2-8633-4A645B379997}"/>
              </c:ext>
            </c:extLst>
          </c:dPt>
          <c:dPt>
            <c:idx val="8"/>
            <c:bubble3D val="0"/>
            <c:spPr>
              <a:pattFill prst="dkUpDiag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A31-41E2-8633-4A645B379997}"/>
              </c:ext>
            </c:extLst>
          </c:dPt>
          <c:dPt>
            <c:idx val="9"/>
            <c:bubble3D val="0"/>
            <c:spPr>
              <a:pattFill prst="lgCheck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A31-41E2-8633-4A645B379997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A31-41E2-8633-4A645B379997}"/>
              </c:ext>
            </c:extLst>
          </c:dPt>
          <c:dLbls>
            <c:dLbl>
              <c:idx val="0"/>
              <c:layout>
                <c:manualLayout>
                  <c:x val="-2.7723499052825836E-2"/>
                  <c:y val="-4.1478035366502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1-41E2-8633-4A645B379997}"/>
                </c:ext>
              </c:extLst>
            </c:dLbl>
            <c:dLbl>
              <c:idx val="1"/>
              <c:layout>
                <c:manualLayout>
                  <c:x val="-2.6353979542786194E-2"/>
                  <c:y val="6.4106282645319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1-41E2-8633-4A645B379997}"/>
                </c:ext>
              </c:extLst>
            </c:dLbl>
            <c:dLbl>
              <c:idx val="2"/>
              <c:layout>
                <c:manualLayout>
                  <c:x val="-4.4549590546089153E-2"/>
                  <c:y val="2.67354237617236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27316283793967"/>
                      <c:h val="0.121763062760387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A31-41E2-8633-4A645B379997}"/>
                </c:ext>
              </c:extLst>
            </c:dLbl>
            <c:dLbl>
              <c:idx val="3"/>
              <c:layout>
                <c:manualLayout>
                  <c:x val="-2.8573197912960143E-2"/>
                  <c:y val="-6.743174444339705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31-41E2-8633-4A645B379997}"/>
                </c:ext>
              </c:extLst>
            </c:dLbl>
            <c:dLbl>
              <c:idx val="4"/>
              <c:layout>
                <c:manualLayout>
                  <c:x val="-1.4570853825486814E-2"/>
                  <c:y val="2.625725015126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31-41E2-8633-4A645B379997}"/>
                </c:ext>
              </c:extLst>
            </c:dLbl>
            <c:dLbl>
              <c:idx val="5"/>
              <c:layout>
                <c:manualLayout>
                  <c:x val="-4.4106290039785008E-2"/>
                  <c:y val="4.11132576426192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31-41E2-8633-4A645B379997}"/>
                </c:ext>
              </c:extLst>
            </c:dLbl>
            <c:dLbl>
              <c:idx val="6"/>
              <c:layout>
                <c:manualLayout>
                  <c:x val="-3.1857991343424048E-2"/>
                  <c:y val="3.46043405434018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75204752335328"/>
                      <c:h val="9.28881444366292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31-41E2-8633-4A645B379997}"/>
                </c:ext>
              </c:extLst>
            </c:dLbl>
            <c:dLbl>
              <c:idx val="7"/>
              <c:layout>
                <c:manualLayout>
                  <c:x val="-7.1925908062339616E-2"/>
                  <c:y val="1.059063005052129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54571300511709"/>
                      <c:h val="9.50163594189727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A31-41E2-8633-4A645B379997}"/>
                </c:ext>
              </c:extLst>
            </c:dLbl>
            <c:dLbl>
              <c:idx val="8"/>
              <c:layout>
                <c:manualLayout>
                  <c:x val="3.9995474369131472E-2"/>
                  <c:y val="-4.94386156218118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729009839673466"/>
                      <c:h val="0.107692332809401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31-41E2-8633-4A645B379997}"/>
                </c:ext>
              </c:extLst>
            </c:dLbl>
            <c:dLbl>
              <c:idx val="9"/>
              <c:layout>
                <c:manualLayout>
                  <c:x val="0.11277218764245529"/>
                  <c:y val="-0.103599822040759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80686201405746"/>
                      <c:h val="8.49066332791107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A31-41E2-8633-4A645B379997}"/>
                </c:ext>
              </c:extLst>
            </c:dLbl>
            <c:dLbl>
              <c:idx val="10"/>
              <c:layout>
                <c:manualLayout>
                  <c:x val="0.17494950771872247"/>
                  <c:y val="-2.07564497732596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54783642057656"/>
                      <c:h val="8.4750304487037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8A31-41E2-8633-4A645B3799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'[2]Ⅰ概要(作業)'!$AN$249:$AN$259</c:f>
              <c:strCache>
                <c:ptCount val="11"/>
                <c:pt idx="0">
                  <c:v>完成自動車</c:v>
                </c:pt>
                <c:pt idx="1">
                  <c:v>その他の石油</c:v>
                </c:pt>
                <c:pt idx="2">
                  <c:v>砂利・砂</c:v>
                </c:pt>
                <c:pt idx="3">
                  <c:v>セメント</c:v>
                </c:pt>
                <c:pt idx="4">
                  <c:v>取合せ品</c:v>
                </c:pt>
                <c:pt idx="5">
                  <c:v>鋼材</c:v>
                </c:pt>
                <c:pt idx="6">
                  <c:v>紙・パルプ</c:v>
                </c:pt>
                <c:pt idx="7">
                  <c:v>石材</c:v>
                </c:pt>
                <c:pt idx="8">
                  <c:v>石灰石</c:v>
                </c:pt>
                <c:pt idx="9">
                  <c:v>その他輸送機械</c:v>
                </c:pt>
                <c:pt idx="10">
                  <c:v>その他</c:v>
                </c:pt>
              </c:strCache>
            </c:strRef>
          </c:cat>
          <c:val>
            <c:numRef>
              <c:f>'[2]Ⅰ概要(作業)'!$AO$249:$AO$259</c:f>
              <c:numCache>
                <c:formatCode>General</c:formatCode>
                <c:ptCount val="11"/>
                <c:pt idx="0">
                  <c:v>6607</c:v>
                </c:pt>
                <c:pt idx="1">
                  <c:v>5127</c:v>
                </c:pt>
                <c:pt idx="2">
                  <c:v>3199</c:v>
                </c:pt>
                <c:pt idx="3">
                  <c:v>2411</c:v>
                </c:pt>
                <c:pt idx="4">
                  <c:v>2019</c:v>
                </c:pt>
                <c:pt idx="5">
                  <c:v>855</c:v>
                </c:pt>
                <c:pt idx="6">
                  <c:v>706</c:v>
                </c:pt>
                <c:pt idx="7">
                  <c:v>641</c:v>
                </c:pt>
                <c:pt idx="8">
                  <c:v>309</c:v>
                </c:pt>
                <c:pt idx="9">
                  <c:v>241</c:v>
                </c:pt>
                <c:pt idx="10">
                  <c:v>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31-41E2-8633-4A645B37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2" name="Picture 1" descr="symbol">
          <a:extLst>
            <a:ext uri="{FF2B5EF4-FFF2-40B4-BE49-F238E27FC236}">
              <a16:creationId xmlns:a16="http://schemas.microsoft.com/office/drawing/2014/main" id="{94633F97-CE59-4075-A0B5-604DE2AC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68617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3" name="Picture 1" descr="symbol">
          <a:extLst>
            <a:ext uri="{FF2B5EF4-FFF2-40B4-BE49-F238E27FC236}">
              <a16:creationId xmlns:a16="http://schemas.microsoft.com/office/drawing/2014/main" id="{69684A81-EB2E-4C53-AE76-B9B914A5D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68617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102576</xdr:colOff>
      <xdr:row>24</xdr:row>
      <xdr:rowOff>219808</xdr:rowOff>
    </xdr:from>
    <xdr:to>
      <xdr:col>26</xdr:col>
      <xdr:colOff>128953</xdr:colOff>
      <xdr:row>36</xdr:row>
      <xdr:rowOff>151667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7771D45-A2D2-4465-8A9A-6527F01B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" y="6163408"/>
          <a:ext cx="6217627" cy="2903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23</xdr:row>
      <xdr:rowOff>219075</xdr:rowOff>
    </xdr:from>
    <xdr:to>
      <xdr:col>22</xdr:col>
      <xdr:colOff>76200</xdr:colOff>
      <xdr:row>35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510E99-B00A-5C8F-3FFE-6AC1EB348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915025"/>
          <a:ext cx="4638675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24</xdr:row>
      <xdr:rowOff>142875</xdr:rowOff>
    </xdr:from>
    <xdr:to>
      <xdr:col>5</xdr:col>
      <xdr:colOff>141797</xdr:colOff>
      <xdr:row>25</xdr:row>
      <xdr:rowOff>80154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FEB54-C36C-4AEE-824D-3148CE3D91B4}"/>
            </a:ext>
          </a:extLst>
        </xdr:cNvPr>
        <xdr:cNvSpPr txBox="1">
          <a:spLocks noChangeArrowheads="1"/>
        </xdr:cNvSpPr>
      </xdr:nvSpPr>
      <xdr:spPr bwMode="auto">
        <a:xfrm>
          <a:off x="457200" y="6086475"/>
          <a:ext cx="875222" cy="184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200025</xdr:rowOff>
    </xdr:from>
    <xdr:to>
      <xdr:col>28</xdr:col>
      <xdr:colOff>123825</xdr:colOff>
      <xdr:row>14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171BA5-164F-4605-9DF7-21CFE929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6791325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28571</xdr:colOff>
      <xdr:row>3</xdr:row>
      <xdr:rowOff>219074</xdr:rowOff>
    </xdr:from>
    <xdr:to>
      <xdr:col>23</xdr:col>
      <xdr:colOff>195967</xdr:colOff>
      <xdr:row>11</xdr:row>
      <xdr:rowOff>133791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633D28F-5E5A-89A4-6BE9-49BDE666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6" y="962024"/>
          <a:ext cx="4929896" cy="1895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209550</xdr:colOff>
      <xdr:row>3</xdr:row>
      <xdr:rowOff>200025</xdr:rowOff>
    </xdr:from>
    <xdr:to>
      <xdr:col>5</xdr:col>
      <xdr:colOff>150934</xdr:colOff>
      <xdr:row>4</xdr:row>
      <xdr:rowOff>104775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02E1862E-1259-4381-B8DC-5E434DBB3FEC}"/>
            </a:ext>
          </a:extLst>
        </xdr:cNvPr>
        <xdr:cNvSpPr txBox="1">
          <a:spLocks noChangeArrowheads="1"/>
        </xdr:cNvSpPr>
      </xdr:nvSpPr>
      <xdr:spPr bwMode="auto">
        <a:xfrm>
          <a:off x="685800" y="942975"/>
          <a:ext cx="65575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>
    <xdr:from>
      <xdr:col>1</xdr:col>
      <xdr:colOff>161925</xdr:colOff>
      <xdr:row>31</xdr:row>
      <xdr:rowOff>80154</xdr:rowOff>
    </xdr:from>
    <xdr:to>
      <xdr:col>25</xdr:col>
      <xdr:colOff>95250</xdr:colOff>
      <xdr:row>40</xdr:row>
      <xdr:rowOff>115738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8AEDD8-9485-471B-9973-28DC3750A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209550</xdr:colOff>
      <xdr:row>30</xdr:row>
      <xdr:rowOff>209550</xdr:rowOff>
    </xdr:from>
    <xdr:to>
      <xdr:col>4</xdr:col>
      <xdr:colOff>199486</xdr:colOff>
      <xdr:row>31</xdr:row>
      <xdr:rowOff>103600</xdr:rowOff>
    </xdr:to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CE7C5767-1EE7-4E85-80EA-5CCF580FEC76}"/>
            </a:ext>
          </a:extLst>
        </xdr:cNvPr>
        <xdr:cNvSpPr txBox="1">
          <a:spLocks noChangeArrowheads="1"/>
        </xdr:cNvSpPr>
      </xdr:nvSpPr>
      <xdr:spPr bwMode="auto">
        <a:xfrm>
          <a:off x="447675" y="7639050"/>
          <a:ext cx="704311" cy="14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  <xdr:twoCellAnchor editAs="oneCell">
    <xdr:from>
      <xdr:col>3</xdr:col>
      <xdr:colOff>152401</xdr:colOff>
      <xdr:row>13</xdr:row>
      <xdr:rowOff>33122</xdr:rowOff>
    </xdr:from>
    <xdr:to>
      <xdr:col>24</xdr:col>
      <xdr:colOff>28576</xdr:colOff>
      <xdr:row>19</xdr:row>
      <xdr:rowOff>224919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708CDD7-7179-406F-131F-13CA1E97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6" y="3252572"/>
          <a:ext cx="4876800" cy="1677697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28575</xdr:rowOff>
    </xdr:from>
    <xdr:to>
      <xdr:col>5</xdr:col>
      <xdr:colOff>230066</xdr:colOff>
      <xdr:row>13</xdr:row>
      <xdr:rowOff>171450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FE939BE9-ECAB-42B0-88E7-696183A2C292}"/>
            </a:ext>
          </a:extLst>
        </xdr:cNvPr>
        <xdr:cNvSpPr txBox="1">
          <a:spLocks noChangeArrowheads="1"/>
        </xdr:cNvSpPr>
      </xdr:nvSpPr>
      <xdr:spPr bwMode="auto">
        <a:xfrm>
          <a:off x="752475" y="3248025"/>
          <a:ext cx="668216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万ＴＥＵ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24</xdr:row>
      <xdr:rowOff>85725</xdr:rowOff>
    </xdr:from>
    <xdr:to>
      <xdr:col>25</xdr:col>
      <xdr:colOff>114300</xdr:colOff>
      <xdr:row>35</xdr:row>
      <xdr:rowOff>114300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7C2297A-4507-5FED-79F9-014A3017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29325"/>
          <a:ext cx="55530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26378</xdr:colOff>
      <xdr:row>35</xdr:row>
      <xdr:rowOff>107706</xdr:rowOff>
    </xdr:from>
    <xdr:to>
      <xdr:col>26</xdr:col>
      <xdr:colOff>123093</xdr:colOff>
      <xdr:row>36</xdr:row>
      <xdr:rowOff>38100</xdr:rowOff>
    </xdr:to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A04186A4-661A-47BA-B8A3-A78CBB305844}"/>
            </a:ext>
          </a:extLst>
        </xdr:cNvPr>
        <xdr:cNvSpPr txBox="1">
          <a:spLocks noChangeArrowheads="1"/>
        </xdr:cNvSpPr>
      </xdr:nvSpPr>
      <xdr:spPr bwMode="auto">
        <a:xfrm>
          <a:off x="502628" y="8775456"/>
          <a:ext cx="5811715" cy="1780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資料：東京税関「東京港貿易概況（令和６年分）確々報」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>
    <xdr:from>
      <xdr:col>1</xdr:col>
      <xdr:colOff>57150</xdr:colOff>
      <xdr:row>25</xdr:row>
      <xdr:rowOff>66675</xdr:rowOff>
    </xdr:from>
    <xdr:to>
      <xdr:col>4</xdr:col>
      <xdr:colOff>181266</xdr:colOff>
      <xdr:row>25</xdr:row>
      <xdr:rowOff>225959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AFD361D0-B970-4C39-9BCD-4C4C8383CE73}"/>
            </a:ext>
          </a:extLst>
        </xdr:cNvPr>
        <xdr:cNvSpPr txBox="1">
          <a:spLocks noChangeArrowheads="1"/>
        </xdr:cNvSpPr>
      </xdr:nvSpPr>
      <xdr:spPr bwMode="auto">
        <a:xfrm>
          <a:off x="295275" y="6257925"/>
          <a:ext cx="838491" cy="15928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  <xdr:twoCellAnchor>
    <xdr:from>
      <xdr:col>21</xdr:col>
      <xdr:colOff>208556</xdr:colOff>
      <xdr:row>30</xdr:row>
      <xdr:rowOff>64382</xdr:rowOff>
    </xdr:from>
    <xdr:to>
      <xdr:col>24</xdr:col>
      <xdr:colOff>45359</xdr:colOff>
      <xdr:row>31</xdr:row>
      <xdr:rowOff>2393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35A63D9-526D-45FF-8019-9F0A7FFD080A}"/>
            </a:ext>
          </a:extLst>
        </xdr:cNvPr>
        <xdr:cNvSpPr/>
      </xdr:nvSpPr>
      <xdr:spPr bwMode="auto">
        <a:xfrm>
          <a:off x="5209181" y="7493882"/>
          <a:ext cx="551178" cy="185661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000"/>
            <a:t>120,484</a:t>
          </a:r>
          <a:endParaRPr kumimoji="1" lang="ja-JP" altLang="en-US" sz="1000"/>
        </a:p>
      </xdr:txBody>
    </xdr:sp>
    <xdr:clientData/>
  </xdr:twoCellAnchor>
  <xdr:twoCellAnchor>
    <xdr:from>
      <xdr:col>5</xdr:col>
      <xdr:colOff>136669</xdr:colOff>
      <xdr:row>26</xdr:row>
      <xdr:rowOff>129025</xdr:rowOff>
    </xdr:from>
    <xdr:to>
      <xdr:col>7</xdr:col>
      <xdr:colOff>211596</xdr:colOff>
      <xdr:row>27</xdr:row>
      <xdr:rowOff>64548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BBB3A4A5-7A0B-4875-9723-1DF57DB32982}"/>
            </a:ext>
          </a:extLst>
        </xdr:cNvPr>
        <xdr:cNvSpPr/>
      </xdr:nvSpPr>
      <xdr:spPr bwMode="auto">
        <a:xfrm>
          <a:off x="1327294" y="6567925"/>
          <a:ext cx="551177" cy="18317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000"/>
            <a:t>246,202</a:t>
          </a:r>
          <a:endParaRPr kumimoji="1" lang="ja-JP" altLang="en-US" sz="1000"/>
        </a:p>
      </xdr:txBody>
    </xdr:sp>
    <xdr:clientData/>
  </xdr:twoCellAnchor>
  <xdr:twoCellAnchor>
    <xdr:from>
      <xdr:col>0</xdr:col>
      <xdr:colOff>161925</xdr:colOff>
      <xdr:row>4</xdr:row>
      <xdr:rowOff>95250</xdr:rowOff>
    </xdr:from>
    <xdr:to>
      <xdr:col>19</xdr:col>
      <xdr:colOff>91227</xdr:colOff>
      <xdr:row>14</xdr:row>
      <xdr:rowOff>227107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E87657-92FF-4B7F-B869-2A7E46F9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83224</xdr:colOff>
      <xdr:row>4</xdr:row>
      <xdr:rowOff>216142</xdr:rowOff>
    </xdr:from>
    <xdr:to>
      <xdr:col>28</xdr:col>
      <xdr:colOff>315747</xdr:colOff>
      <xdr:row>14</xdr:row>
      <xdr:rowOff>217580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D6A797-2B36-4E43-80F3-F74A49DCF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7.42.11\toukei\2025\R6&#28207;&#21218;\&#9734;R6&#27010;&#22577;\2024&#27010;&#22577;_&#21407;&#31295;&#12487;&#12540;&#12479;&#65308;&#20316;&#26989;&#12471;&#12540;&#12488;&#12388;&#12365;&#65310;_R07&#12467;&#12513;&#12531;&#12488;&#27531;&#12375;&#29992;&#65288;&#27010;&#22577;3&#22238;&#30446;&#65289;_R070729&#26178;&#28857;&#65343;0815&#20462;&#27491;&#12354;&#12426;0929&#28207;&#21218;&#26178;&#20462;&#27491;.xlsx" TargetMode="External"/><Relationship Id="rId1" Type="http://schemas.openxmlformats.org/officeDocument/2006/relationships/externalLinkPath" Target="/2025/R6&#28207;&#21218;/&#9734;R6&#27010;&#22577;/2024&#27010;&#22577;_&#21407;&#31295;&#12487;&#12540;&#12479;&#65308;&#20316;&#26989;&#12471;&#12540;&#12488;&#12388;&#12365;&#65310;_R07&#12467;&#12513;&#12531;&#12488;&#27531;&#12375;&#29992;&#65288;&#27010;&#22577;3&#22238;&#30446;&#65289;_R070729&#26178;&#28857;&#65343;0815&#20462;&#27491;&#12354;&#12426;0929&#28207;&#21218;&#26178;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7.42.11\toukei\2025\R6&#28207;&#21218;\&#9734;R6&#27010;&#22577;\2024&#27010;&#22577;_&#21407;&#31295;&#12487;&#12540;&#12479;&#65308;&#20316;&#26989;&#12471;&#12540;&#12488;&#12388;&#12365;&#65310;_R07&#12467;&#12513;&#12531;&#12488;&#27531;&#12375;&#29992;&#65288;&#27010;&#22577;3&#22238;&#30446;&#65289;_R070729&#26178;&#28857;&#65343;0815&#20462;&#27491;&#12354;&#12426;0929&#28207;&#21218;&#26178;&#20462;&#27491;-&#24180;&#22577;&#20462;&#27491;.xlsx" TargetMode="External"/><Relationship Id="rId1" Type="http://schemas.openxmlformats.org/officeDocument/2006/relationships/externalLinkPath" Target="/2025/R6&#28207;&#21218;/&#9734;R6&#27010;&#22577;/2024&#27010;&#22577;_&#21407;&#31295;&#12487;&#12540;&#12479;&#65308;&#20316;&#26989;&#12471;&#12540;&#12488;&#12388;&#12365;&#65310;_R07&#12467;&#12513;&#12531;&#12488;&#27531;&#12375;&#29992;&#65288;&#27010;&#22577;3&#22238;&#30446;&#65289;_R070729&#26178;&#28857;&#65343;0815&#20462;&#27491;&#12354;&#12426;0929&#28207;&#21218;&#26178;&#20462;&#27491;-&#24180;&#22577;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目次"/>
      <sheetName val="Ⅰ１①"/>
      <sheetName val="Ⅰ１②"/>
      <sheetName val="Ⅰ１③"/>
      <sheetName val="Ⅰ１④"/>
      <sheetName val="Ⅰ１⑤"/>
      <sheetName val="Ⅰ1⑥"/>
      <sheetName val="Ⅰ概要(作業)"/>
      <sheetName val="Ⅰ2"/>
      <sheetName val="Ⅱ１ 020010"/>
      <sheetName val="Ⅱ1グラフ作業"/>
      <sheetName val="Ⅱ2 020020"/>
      <sheetName val="Ⅱ3 020030"/>
      <sheetName val="Ⅱ4 020040 020050"/>
      <sheetName val="Ⅱ6 020060"/>
      <sheetName val="Ⅱ７ 020070"/>
      <sheetName val="入港船舶数と取扱貨物量の推移（グラフ作業）"/>
      <sheetName val="Ⅲ1 020080"/>
      <sheetName val="Ⅲ2 020090"/>
      <sheetName val="Ⅲ3 020100"/>
      <sheetName val="Ⅲ4 020110"/>
      <sheetName val="Ⅲ5 020120"/>
      <sheetName val="Ⅲ6 020130"/>
      <sheetName val="Ⅲ7 020140"/>
      <sheetName val="Ⅲ8 020150"/>
      <sheetName val="Ⅲ9 020160"/>
      <sheetName val="Ⅲ10 020170"/>
      <sheetName val="Ⅲ11 020180"/>
      <sheetName val="Ⅲ12 020190"/>
      <sheetName val="Ⅲ13 020200"/>
      <sheetName val="Ⅲ14 020210"/>
      <sheetName val="Ⅲ15 020220"/>
      <sheetName val="Ⅲ16 020230"/>
      <sheetName val="Ⅲ17　020240"/>
      <sheetName val="Ⅲ18月別コンテナ個数表"/>
      <sheetName val="010260"/>
      <sheetName val="Ⅲ18個数表 (突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8">
          <cell r="AD228" t="str">
            <v>移出</v>
          </cell>
          <cell r="AE228" t="str">
            <v>移入</v>
          </cell>
        </row>
        <row r="229">
          <cell r="AC229" t="str">
            <v>北海道</v>
          </cell>
          <cell r="AD229">
            <v>1410</v>
          </cell>
          <cell r="AE229">
            <v>1407</v>
          </cell>
        </row>
        <row r="230">
          <cell r="AC230" t="str">
            <v>東北</v>
          </cell>
          <cell r="AD230">
            <v>419</v>
          </cell>
          <cell r="AE230">
            <v>1569</v>
          </cell>
        </row>
        <row r="231">
          <cell r="AC231" t="str">
            <v>関東</v>
          </cell>
          <cell r="AD231">
            <v>1116</v>
          </cell>
          <cell r="AE231">
            <v>7909</v>
          </cell>
        </row>
        <row r="232">
          <cell r="AC232" t="str">
            <v>中部</v>
          </cell>
          <cell r="AD232">
            <v>201</v>
          </cell>
          <cell r="AE232">
            <v>391</v>
          </cell>
        </row>
        <row r="233">
          <cell r="AC233" t="str">
            <v>近畿</v>
          </cell>
          <cell r="AD233">
            <v>980</v>
          </cell>
          <cell r="AE233">
            <v>1396</v>
          </cell>
        </row>
        <row r="234">
          <cell r="AC234" t="str">
            <v>中国</v>
          </cell>
          <cell r="AD234">
            <v>127</v>
          </cell>
          <cell r="AE234">
            <v>1105</v>
          </cell>
        </row>
        <row r="235">
          <cell r="AC235" t="str">
            <v>四国</v>
          </cell>
          <cell r="AD235">
            <v>1219</v>
          </cell>
          <cell r="AE235">
            <v>3445</v>
          </cell>
        </row>
        <row r="236">
          <cell r="AC236" t="str">
            <v>九州･沖縄</v>
          </cell>
          <cell r="AD236">
            <v>8213</v>
          </cell>
          <cell r="AE236">
            <v>6602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目次"/>
      <sheetName val="Ⅰ１①"/>
      <sheetName val="Ⅰ１②"/>
      <sheetName val="Ⅰ１③"/>
      <sheetName val="Ⅰ１④"/>
      <sheetName val="Ⅰ１⑤"/>
      <sheetName val="Ⅰ1⑥"/>
      <sheetName val="Ⅰ概要(作業)"/>
      <sheetName val="Ⅰ2"/>
      <sheetName val="Ⅱ１ 020010"/>
      <sheetName val="Ⅱ1グラフ作業"/>
      <sheetName val="Ⅱ2 020020"/>
      <sheetName val="Ⅱ3 020030"/>
      <sheetName val="Ⅱ4 020040 020050"/>
      <sheetName val="Ⅱ6 020060"/>
      <sheetName val="Ⅱ７ 020070"/>
      <sheetName val="入港船舶数と取扱貨物量の推移（グラフ作業）"/>
      <sheetName val="Ⅲ1 020080"/>
      <sheetName val="Ⅲ2 020090"/>
      <sheetName val="Ⅲ3 020100"/>
      <sheetName val="Ⅲ4 020110"/>
      <sheetName val="Ⅲ5 020120"/>
      <sheetName val="Ⅲ6 020130"/>
      <sheetName val="Ⅲ7 020140"/>
      <sheetName val="Ⅲ8 020150"/>
      <sheetName val="Ⅲ9 020160"/>
      <sheetName val="Ⅲ10 020170"/>
      <sheetName val="Ⅲ11 020180"/>
      <sheetName val="Ⅲ12 020190"/>
      <sheetName val="Ⅲ13 020200"/>
      <sheetName val="Ⅲ14 020210"/>
      <sheetName val="Ⅲ15 020220"/>
      <sheetName val="Ⅲ16 020230"/>
      <sheetName val="Ⅲ17　020240"/>
      <sheetName val="Ⅲ18月別コンテナ個数表"/>
      <sheetName val="010260"/>
      <sheetName val="Ⅲ18個数表 (突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9">
          <cell r="AE249" t="str">
            <v>完成自動車</v>
          </cell>
          <cell r="AF249">
            <v>7863</v>
          </cell>
          <cell r="AN249" t="str">
            <v>完成自動車</v>
          </cell>
          <cell r="AO249">
            <v>6607</v>
          </cell>
        </row>
        <row r="250">
          <cell r="AE250" t="str">
            <v>取合せ品</v>
          </cell>
          <cell r="AF250">
            <v>2543</v>
          </cell>
          <cell r="AN250" t="str">
            <v>その他の石油</v>
          </cell>
          <cell r="AO250">
            <v>5127</v>
          </cell>
        </row>
        <row r="251">
          <cell r="AE251" t="str">
            <v>廃土砂</v>
          </cell>
          <cell r="AF251">
            <v>1098</v>
          </cell>
          <cell r="AN251" t="str">
            <v>砂利・砂</v>
          </cell>
          <cell r="AO251">
            <v>3199</v>
          </cell>
        </row>
        <row r="252">
          <cell r="AE252" t="str">
            <v>その他日用品</v>
          </cell>
          <cell r="AF252">
            <v>256</v>
          </cell>
          <cell r="AN252" t="str">
            <v>セメント</v>
          </cell>
          <cell r="AO252">
            <v>2411</v>
          </cell>
        </row>
        <row r="253">
          <cell r="AE253" t="str">
            <v>飲料</v>
          </cell>
          <cell r="AF253">
            <v>228</v>
          </cell>
          <cell r="AN253" t="str">
            <v>取合せ品</v>
          </cell>
          <cell r="AO253">
            <v>2019</v>
          </cell>
        </row>
        <row r="254">
          <cell r="AE254" t="str">
            <v>重油</v>
          </cell>
          <cell r="AF254">
            <v>225</v>
          </cell>
          <cell r="AN254" t="str">
            <v>鋼材</v>
          </cell>
          <cell r="AO254">
            <v>855</v>
          </cell>
        </row>
        <row r="255">
          <cell r="AE255" t="str">
            <v>再利用資材</v>
          </cell>
          <cell r="AF255">
            <v>215</v>
          </cell>
          <cell r="AN255" t="str">
            <v>紙・パルプ</v>
          </cell>
          <cell r="AO255">
            <v>706</v>
          </cell>
        </row>
        <row r="256">
          <cell r="AE256" t="str">
            <v>製造食品</v>
          </cell>
          <cell r="AF256">
            <v>164</v>
          </cell>
          <cell r="AN256" t="str">
            <v>石材</v>
          </cell>
          <cell r="AO256">
            <v>641</v>
          </cell>
        </row>
        <row r="257">
          <cell r="AE257" t="str">
            <v>砂利・砂</v>
          </cell>
          <cell r="AF257">
            <v>124</v>
          </cell>
          <cell r="AN257" t="str">
            <v>石灰石</v>
          </cell>
          <cell r="AO257">
            <v>309</v>
          </cell>
        </row>
        <row r="258">
          <cell r="AE258" t="str">
            <v>産業機械</v>
          </cell>
          <cell r="AF258">
            <v>116</v>
          </cell>
          <cell r="AN258" t="str">
            <v>その他輸送機械</v>
          </cell>
          <cell r="AO258">
            <v>241</v>
          </cell>
        </row>
        <row r="259">
          <cell r="AE259" t="str">
            <v>その他</v>
          </cell>
          <cell r="AF259">
            <v>1157</v>
          </cell>
          <cell r="AN259" t="str">
            <v>その他</v>
          </cell>
          <cell r="AO259">
            <v>1707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42DB-3FE2-4D8B-97CC-EE63AECE1DAD}">
  <sheetPr>
    <tabColor rgb="FFCCFFFF"/>
  </sheetPr>
  <dimension ref="A1:AB57"/>
  <sheetViews>
    <sheetView tabSelected="1" view="pageBreakPreview" zoomScaleNormal="55" zoomScaleSheetLayoutView="100" workbookViewId="0"/>
  </sheetViews>
  <sheetFormatPr defaultColWidth="9" defaultRowHeight="13.2" x14ac:dyDescent="0.2"/>
  <cols>
    <col min="1" max="26" width="3.109375" customWidth="1"/>
    <col min="27" max="30" width="3" customWidth="1"/>
  </cols>
  <sheetData>
    <row r="1" spans="1:28" ht="19.5" customHeight="1" x14ac:dyDescent="0.2">
      <c r="A1" s="12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"/>
    </row>
    <row r="2" spans="1:28" ht="19.5" customHeight="1" x14ac:dyDescent="0.2">
      <c r="A2" s="13"/>
      <c r="B2" s="14" t="s">
        <v>82</v>
      </c>
      <c r="C2" s="13"/>
      <c r="D2" s="13"/>
      <c r="E2" s="13"/>
      <c r="F2" s="13"/>
      <c r="G2" s="13"/>
      <c r="H2" s="13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"/>
    </row>
    <row r="3" spans="1:28" ht="19.5" customHeight="1" x14ac:dyDescent="0.2">
      <c r="A3" s="13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"/>
    </row>
    <row r="4" spans="1:28" ht="19.5" customHeight="1" x14ac:dyDescent="0.2">
      <c r="A4" s="13"/>
      <c r="B4" s="19"/>
      <c r="C4" s="20"/>
      <c r="D4" s="2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  <c r="AB4" s="1"/>
    </row>
    <row r="5" spans="1:28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  <c r="AB5" s="1"/>
    </row>
    <row r="6" spans="1:28" ht="19.5" customHeight="1" x14ac:dyDescent="0.2">
      <c r="A6" s="13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/>
      <c r="AB6" s="1"/>
    </row>
    <row r="7" spans="1:28" ht="19.5" customHeight="1" x14ac:dyDescent="0.2">
      <c r="A7" s="13"/>
      <c r="B7" s="19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/>
      <c r="AB7" s="1"/>
    </row>
    <row r="8" spans="1:28" ht="19.5" customHeight="1" x14ac:dyDescent="0.2">
      <c r="A8" s="13"/>
      <c r="B8" s="19"/>
      <c r="C8" s="13"/>
      <c r="D8" s="13"/>
      <c r="E8" s="13"/>
      <c r="F8" s="13"/>
      <c r="G8" s="154" t="s">
        <v>19</v>
      </c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3"/>
      <c r="X8" s="13"/>
      <c r="Y8" s="13"/>
      <c r="Z8" s="13"/>
      <c r="AA8" s="21"/>
      <c r="AB8" s="1"/>
    </row>
    <row r="9" spans="1:28" ht="19.5" customHeight="1" x14ac:dyDescent="0.2">
      <c r="A9" s="13"/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/>
      <c r="AB9" s="1"/>
    </row>
    <row r="10" spans="1:28" ht="19.5" customHeight="1" x14ac:dyDescent="0.2">
      <c r="A10" s="13"/>
      <c r="B10" s="19"/>
      <c r="C10" s="13"/>
      <c r="D10" s="13"/>
      <c r="E10" s="13"/>
      <c r="F10" s="13"/>
      <c r="G10" s="155" t="s">
        <v>94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3"/>
      <c r="X10" s="13"/>
      <c r="Y10" s="13"/>
      <c r="Z10" s="13"/>
      <c r="AA10" s="21"/>
      <c r="AB10" s="1"/>
    </row>
    <row r="11" spans="1:28" ht="19.5" customHeight="1" x14ac:dyDescent="0.2">
      <c r="A11" s="13"/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1"/>
      <c r="AB11" s="1"/>
    </row>
    <row r="12" spans="1:28" ht="19.5" customHeight="1" x14ac:dyDescent="0.2">
      <c r="A12" s="13"/>
      <c r="B12" s="1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1"/>
      <c r="AB12" s="1"/>
    </row>
    <row r="13" spans="1:28" ht="19.5" customHeight="1" x14ac:dyDescent="0.2">
      <c r="A13" s="13"/>
      <c r="B13" s="19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/>
      <c r="AB13" s="1"/>
    </row>
    <row r="14" spans="1:28" ht="19.5" customHeight="1" x14ac:dyDescent="0.2">
      <c r="A14" s="13"/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1"/>
      <c r="AB14" s="1"/>
    </row>
    <row r="15" spans="1:28" ht="19.5" customHeight="1" x14ac:dyDescent="0.2">
      <c r="A15" s="13"/>
      <c r="B15" s="1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1"/>
      <c r="AB15" s="1"/>
    </row>
    <row r="16" spans="1:28" ht="19.5" customHeight="1" x14ac:dyDescent="0.2">
      <c r="A16" s="13"/>
      <c r="B16" s="19"/>
      <c r="C16" s="13"/>
      <c r="D16" s="13"/>
      <c r="E16" s="13"/>
      <c r="F16" s="13"/>
      <c r="G16" s="155" t="s">
        <v>71</v>
      </c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3"/>
      <c r="X16" s="13"/>
      <c r="Y16" s="13"/>
      <c r="Z16" s="13"/>
      <c r="AA16" s="21"/>
      <c r="AB16" s="1"/>
    </row>
    <row r="17" spans="1:28" ht="19.5" customHeight="1" x14ac:dyDescent="0.2">
      <c r="A17" s="13"/>
      <c r="B17" s="19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1"/>
      <c r="AB17" s="1"/>
    </row>
    <row r="18" spans="1:28" ht="19.5" customHeight="1" x14ac:dyDescent="0.2">
      <c r="A18" s="13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/>
      <c r="AB18" s="1"/>
    </row>
    <row r="19" spans="1:28" ht="19.5" customHeight="1" x14ac:dyDescent="0.2">
      <c r="A19" s="13"/>
      <c r="B19" s="1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/>
      <c r="AB19" s="1"/>
    </row>
    <row r="20" spans="1:28" ht="19.5" customHeight="1" x14ac:dyDescent="0.2">
      <c r="A20" s="1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1"/>
    </row>
    <row r="21" spans="1:28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"/>
    </row>
    <row r="22" spans="1:28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"/>
    </row>
    <row r="23" spans="1:28" ht="19.5" customHeight="1" x14ac:dyDescent="0.2">
      <c r="A23" s="13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  <c r="AB23" s="1"/>
    </row>
    <row r="24" spans="1:28" ht="19.5" customHeight="1" x14ac:dyDescent="0.2">
      <c r="A24" s="13"/>
      <c r="B24" s="19"/>
      <c r="C24" s="20" t="s">
        <v>70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  <c r="AB24" s="1"/>
    </row>
    <row r="25" spans="1:28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/>
      <c r="AB25" s="1"/>
    </row>
    <row r="26" spans="1:28" ht="19.5" customHeight="1" x14ac:dyDescent="0.2">
      <c r="A26" s="13"/>
      <c r="B26" s="19"/>
      <c r="C26" s="25" t="s">
        <v>69</v>
      </c>
      <c r="D26" s="26" t="s">
        <v>95</v>
      </c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/>
      <c r="AB26" s="1"/>
    </row>
    <row r="27" spans="1:28" ht="19.5" customHeight="1" x14ac:dyDescent="0.2">
      <c r="A27" s="13"/>
      <c r="B27" s="19"/>
      <c r="C27" s="25" t="s">
        <v>69</v>
      </c>
      <c r="D27" s="26" t="s">
        <v>96</v>
      </c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/>
      <c r="AB27" s="1"/>
    </row>
    <row r="28" spans="1:28" ht="19.5" customHeight="1" x14ac:dyDescent="0.2">
      <c r="A28" s="13"/>
      <c r="B28" s="19"/>
      <c r="C28" s="26"/>
      <c r="D28" s="26" t="s">
        <v>97</v>
      </c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  <c r="AB28" s="1"/>
    </row>
    <row r="29" spans="1:28" ht="19.5" customHeight="1" x14ac:dyDescent="0.2">
      <c r="A29" s="13"/>
      <c r="B29" s="19"/>
      <c r="C29" s="25" t="s">
        <v>69</v>
      </c>
      <c r="D29" s="26" t="s">
        <v>98</v>
      </c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9"/>
      <c r="AB29" s="1"/>
    </row>
    <row r="30" spans="1:28" ht="19.5" customHeight="1" x14ac:dyDescent="0.2">
      <c r="A30" s="13"/>
      <c r="B30" s="19"/>
      <c r="C30" s="26"/>
      <c r="D30" s="26" t="s">
        <v>99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9"/>
      <c r="AB30" s="1"/>
    </row>
    <row r="31" spans="1:28" ht="19.5" customHeight="1" x14ac:dyDescent="0.2">
      <c r="A31" s="13"/>
      <c r="B31" s="19"/>
      <c r="C31" s="25" t="s">
        <v>69</v>
      </c>
      <c r="D31" s="26" t="s">
        <v>100</v>
      </c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/>
      <c r="AB31" s="1"/>
    </row>
    <row r="32" spans="1:28" ht="19.5" customHeight="1" x14ac:dyDescent="0.2">
      <c r="A32" s="13"/>
      <c r="B32" s="19"/>
      <c r="C32" s="26"/>
      <c r="D32" s="26" t="s">
        <v>101</v>
      </c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  <c r="AB32" s="1"/>
    </row>
    <row r="33" spans="1:28" ht="19.5" customHeight="1" x14ac:dyDescent="0.2">
      <c r="A33" s="13"/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1"/>
      <c r="AB33" s="1"/>
    </row>
    <row r="34" spans="1:28" ht="19.5" customHeight="1" x14ac:dyDescent="0.2">
      <c r="A34" s="13"/>
      <c r="B34" s="1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1"/>
      <c r="AB34" s="1"/>
    </row>
    <row r="35" spans="1:28" ht="19.5" customHeight="1" x14ac:dyDescent="0.2">
      <c r="A35" s="13"/>
      <c r="B35" s="1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26"/>
      <c r="Z35" s="26"/>
      <c r="AA35" s="21"/>
      <c r="AB35" s="1"/>
    </row>
    <row r="36" spans="1:28" ht="19.5" customHeight="1" x14ac:dyDescent="0.2">
      <c r="A36" s="13"/>
      <c r="B36" s="1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21"/>
      <c r="AB36" s="1"/>
    </row>
    <row r="37" spans="1:28" ht="19.5" customHeight="1" x14ac:dyDescent="0.2">
      <c r="A37" s="13"/>
      <c r="B37" s="1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  <c r="AB37" s="1"/>
    </row>
    <row r="38" spans="1:28" ht="19.5" customHeight="1" x14ac:dyDescent="0.2">
      <c r="A38" s="13"/>
      <c r="B38" s="1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  <c r="AB38" s="1"/>
    </row>
    <row r="39" spans="1:28" ht="19.5" customHeight="1" x14ac:dyDescent="0.2">
      <c r="A39" s="13"/>
      <c r="B39" s="1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  <c r="AB39" s="1"/>
    </row>
    <row r="40" spans="1:28" ht="19.5" customHeight="1" x14ac:dyDescent="0.2">
      <c r="A40" s="13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  <c r="AB40" s="1"/>
    </row>
    <row r="41" spans="1:2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5" orientation="portrait" useFirstPageNumber="1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B5C7-D47B-41D4-A7D5-3963BF6CB574}">
  <sheetPr>
    <tabColor rgb="FFCCFFFF"/>
  </sheetPr>
  <dimension ref="A1:AC70"/>
  <sheetViews>
    <sheetView view="pageBreakPreview" zoomScaleNormal="55" zoomScaleSheetLayoutView="100" workbookViewId="0"/>
  </sheetViews>
  <sheetFormatPr defaultColWidth="9" defaultRowHeight="13.2" x14ac:dyDescent="0.2"/>
  <cols>
    <col min="1" max="27" width="3.109375" customWidth="1"/>
    <col min="28" max="28" width="2.6640625" customWidth="1"/>
  </cols>
  <sheetData>
    <row r="1" spans="1:27" ht="19.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9.5" customHeight="1" x14ac:dyDescent="0.2">
      <c r="A3" s="13"/>
      <c r="B3" s="16"/>
      <c r="C3" s="31"/>
      <c r="D3" s="3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7" ht="19.5" customHeight="1" x14ac:dyDescent="0.2">
      <c r="A4" s="13"/>
      <c r="B4" s="19"/>
      <c r="C4" s="20" t="s">
        <v>20</v>
      </c>
      <c r="D4" s="2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</row>
    <row r="5" spans="1:27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</row>
    <row r="6" spans="1:27" ht="19.5" customHeight="1" x14ac:dyDescent="0.2">
      <c r="A6" s="13"/>
      <c r="B6" s="19"/>
      <c r="C6" s="32"/>
      <c r="D6" s="33"/>
      <c r="E6" s="33"/>
      <c r="F6" s="33"/>
      <c r="G6" s="34"/>
      <c r="H6" s="166" t="s">
        <v>21</v>
      </c>
      <c r="I6" s="166"/>
      <c r="J6" s="166"/>
      <c r="K6" s="167" t="s">
        <v>22</v>
      </c>
      <c r="L6" s="167"/>
      <c r="M6" s="167"/>
      <c r="N6" s="26" t="s">
        <v>92</v>
      </c>
      <c r="O6" s="26" t="s">
        <v>102</v>
      </c>
      <c r="P6" s="13"/>
      <c r="Q6" s="26"/>
      <c r="R6" s="26"/>
      <c r="S6" s="26"/>
      <c r="T6" s="13"/>
      <c r="U6" s="13"/>
      <c r="V6" s="13"/>
      <c r="W6" s="13"/>
      <c r="X6" s="13"/>
      <c r="Y6" s="13"/>
      <c r="Z6" s="13"/>
      <c r="AA6" s="21"/>
    </row>
    <row r="7" spans="1:27" ht="19.5" customHeight="1" x14ac:dyDescent="0.2">
      <c r="A7" s="13"/>
      <c r="B7" s="19"/>
      <c r="C7" s="32" t="s">
        <v>23</v>
      </c>
      <c r="D7" s="33"/>
      <c r="E7" s="33"/>
      <c r="F7" s="33"/>
      <c r="G7" s="34"/>
      <c r="H7" s="168">
        <v>21246</v>
      </c>
      <c r="I7" s="169"/>
      <c r="J7" s="170"/>
      <c r="K7" s="159">
        <v>0.98388441233676016</v>
      </c>
      <c r="L7" s="159"/>
      <c r="M7" s="159"/>
      <c r="N7" s="26" t="s">
        <v>92</v>
      </c>
      <c r="O7" s="26" t="s">
        <v>103</v>
      </c>
      <c r="P7" s="13"/>
      <c r="Q7" s="35"/>
      <c r="R7" s="35"/>
      <c r="S7" s="35"/>
      <c r="T7" s="13"/>
      <c r="U7" s="13"/>
      <c r="V7" s="13"/>
      <c r="W7" s="13"/>
      <c r="X7" s="13"/>
      <c r="Y7" s="13"/>
      <c r="Z7" s="13"/>
      <c r="AA7" s="21"/>
    </row>
    <row r="8" spans="1:27" ht="19.5" customHeight="1" x14ac:dyDescent="0.2">
      <c r="A8" s="13"/>
      <c r="B8" s="19"/>
      <c r="C8" s="32" t="s">
        <v>24</v>
      </c>
      <c r="D8" s="33"/>
      <c r="E8" s="33"/>
      <c r="F8" s="33"/>
      <c r="G8" s="34"/>
      <c r="H8" s="163">
        <v>4850</v>
      </c>
      <c r="I8" s="164"/>
      <c r="J8" s="165"/>
      <c r="K8" s="159">
        <v>0.9796000807917592</v>
      </c>
      <c r="L8" s="159"/>
      <c r="M8" s="159"/>
      <c r="N8" s="26"/>
      <c r="O8" s="26" t="s">
        <v>104</v>
      </c>
      <c r="P8" s="13"/>
      <c r="Q8" s="35"/>
      <c r="R8" s="35"/>
      <c r="S8" s="35"/>
      <c r="T8" s="13"/>
      <c r="U8" s="13"/>
      <c r="V8" s="13"/>
      <c r="W8" s="13"/>
      <c r="X8" s="13"/>
      <c r="Y8" s="13"/>
      <c r="Z8" s="13"/>
      <c r="AA8" s="21"/>
    </row>
    <row r="9" spans="1:27" ht="19.5" customHeight="1" x14ac:dyDescent="0.2">
      <c r="A9" s="13"/>
      <c r="B9" s="19"/>
      <c r="C9" s="37" t="s">
        <v>25</v>
      </c>
      <c r="D9" s="26"/>
      <c r="E9" s="26"/>
      <c r="F9" s="26"/>
      <c r="G9" s="38"/>
      <c r="H9" s="160">
        <v>4635</v>
      </c>
      <c r="I9" s="161"/>
      <c r="J9" s="162"/>
      <c r="K9" s="159">
        <v>0.97517357458447296</v>
      </c>
      <c r="L9" s="159"/>
      <c r="M9" s="159"/>
      <c r="N9" s="26" t="s">
        <v>92</v>
      </c>
      <c r="O9" s="26" t="s">
        <v>105</v>
      </c>
      <c r="P9" s="13"/>
      <c r="Q9" s="35"/>
      <c r="R9" s="35"/>
      <c r="S9" s="35"/>
      <c r="T9" s="13"/>
      <c r="U9" s="13"/>
      <c r="V9" s="13"/>
      <c r="W9" s="13"/>
      <c r="X9" s="13"/>
      <c r="Y9" s="13"/>
      <c r="Z9" s="13"/>
      <c r="AA9" s="21"/>
    </row>
    <row r="10" spans="1:27" ht="19.5" customHeight="1" x14ac:dyDescent="0.2">
      <c r="A10" s="13"/>
      <c r="B10" s="19"/>
      <c r="C10" s="32" t="s">
        <v>26</v>
      </c>
      <c r="D10" s="33"/>
      <c r="E10" s="33"/>
      <c r="F10" s="33"/>
      <c r="G10" s="34"/>
      <c r="H10" s="163">
        <v>16396</v>
      </c>
      <c r="I10" s="164"/>
      <c r="J10" s="165"/>
      <c r="K10" s="159">
        <v>0.98515892567445773</v>
      </c>
      <c r="L10" s="159"/>
      <c r="M10" s="159"/>
      <c r="N10" s="26"/>
      <c r="O10" s="26" t="s">
        <v>106</v>
      </c>
      <c r="P10" s="26"/>
      <c r="Q10" s="35"/>
      <c r="R10" s="35"/>
      <c r="S10" s="35"/>
      <c r="T10" s="13"/>
      <c r="U10" s="13"/>
      <c r="V10" s="13"/>
      <c r="W10" s="13"/>
      <c r="X10" s="13"/>
      <c r="Y10" s="13"/>
      <c r="Z10" s="13"/>
      <c r="AA10" s="21"/>
    </row>
    <row r="11" spans="1:27" ht="19.5" customHeight="1" x14ac:dyDescent="0.2">
      <c r="A11" s="13"/>
      <c r="B11" s="19"/>
      <c r="C11" s="37" t="s">
        <v>72</v>
      </c>
      <c r="D11" s="26"/>
      <c r="E11" s="26"/>
      <c r="F11" s="26"/>
      <c r="G11" s="38"/>
      <c r="H11" s="160">
        <v>350</v>
      </c>
      <c r="I11" s="161"/>
      <c r="J11" s="162"/>
      <c r="K11" s="159">
        <v>1.0086455331412103</v>
      </c>
      <c r="L11" s="159"/>
      <c r="M11" s="159"/>
      <c r="N11" s="26" t="s">
        <v>92</v>
      </c>
      <c r="O11" s="26" t="s">
        <v>107</v>
      </c>
      <c r="P11" s="26"/>
      <c r="Q11" s="35"/>
      <c r="R11" s="35"/>
      <c r="S11" s="35"/>
      <c r="T11" s="13"/>
      <c r="U11" s="13"/>
      <c r="V11" s="13"/>
      <c r="W11" s="13"/>
      <c r="X11" s="13"/>
      <c r="Y11" s="13"/>
      <c r="Z11" s="13"/>
      <c r="AA11" s="21"/>
    </row>
    <row r="12" spans="1:27" ht="19.5" customHeight="1" x14ac:dyDescent="0.2">
      <c r="A12" s="13"/>
      <c r="B12" s="19"/>
      <c r="C12" s="32" t="s">
        <v>25</v>
      </c>
      <c r="D12" s="33"/>
      <c r="E12" s="33"/>
      <c r="F12" s="33"/>
      <c r="G12" s="34"/>
      <c r="H12" s="156">
        <v>3176</v>
      </c>
      <c r="I12" s="157"/>
      <c r="J12" s="158"/>
      <c r="K12" s="159">
        <v>0.95662650602409638</v>
      </c>
      <c r="L12" s="159"/>
      <c r="M12" s="159"/>
      <c r="N12" s="30"/>
      <c r="O12" s="26" t="s">
        <v>108</v>
      </c>
      <c r="P12" s="30"/>
      <c r="Q12" s="13"/>
      <c r="R12" s="13"/>
      <c r="S12" s="13"/>
      <c r="T12" s="13"/>
      <c r="U12" s="13"/>
      <c r="V12" s="13"/>
      <c r="W12" s="13"/>
      <c r="X12" s="13"/>
      <c r="Y12" s="30"/>
      <c r="Z12" s="30"/>
      <c r="AA12" s="39"/>
    </row>
    <row r="13" spans="1:27" ht="19.5" customHeight="1" x14ac:dyDescent="0.2">
      <c r="A13" s="13"/>
      <c r="B13" s="19"/>
      <c r="C13" s="40" t="s">
        <v>109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/>
    </row>
    <row r="14" spans="1:27" ht="19.5" customHeight="1" x14ac:dyDescent="0.2">
      <c r="A14" s="13"/>
      <c r="B14" s="19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13"/>
      <c r="Z14" s="13"/>
      <c r="AA14" s="21"/>
    </row>
    <row r="15" spans="1:27" ht="19.5" customHeight="1" x14ac:dyDescent="0.2">
      <c r="A15" s="13"/>
      <c r="B15" s="19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13"/>
      <c r="Z15" s="13"/>
      <c r="AA15" s="21"/>
    </row>
    <row r="16" spans="1:27" ht="19.5" customHeight="1" x14ac:dyDescent="0.2">
      <c r="A16" s="13"/>
      <c r="B16" s="19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13"/>
      <c r="Z16" s="13"/>
      <c r="AA16" s="21"/>
    </row>
    <row r="17" spans="1:27" ht="19.5" customHeight="1" x14ac:dyDescent="0.2">
      <c r="A17" s="13"/>
      <c r="B17" s="19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13"/>
      <c r="Z17" s="13"/>
      <c r="AA17" s="21"/>
    </row>
    <row r="18" spans="1:27" ht="19.5" customHeight="1" x14ac:dyDescent="0.2">
      <c r="A18" s="13"/>
      <c r="B18" s="19"/>
      <c r="C18" s="13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/>
    </row>
    <row r="19" spans="1:27" ht="19.5" customHeight="1" x14ac:dyDescent="0.2">
      <c r="A19" s="13"/>
      <c r="B19" s="19"/>
      <c r="C19" s="26"/>
      <c r="D19" s="13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/>
    </row>
    <row r="20" spans="1:27" ht="19.5" customHeight="1" x14ac:dyDescent="0.2">
      <c r="A20" s="13"/>
      <c r="B20" s="22"/>
      <c r="C20" s="23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9.5" customHeight="1" x14ac:dyDescent="0.2">
      <c r="A23" s="13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</row>
    <row r="24" spans="1:27" ht="19.5" customHeight="1" x14ac:dyDescent="0.2">
      <c r="A24" s="13"/>
      <c r="B24" s="19"/>
      <c r="C24" s="20" t="s">
        <v>27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</row>
    <row r="25" spans="1:27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6"/>
      <c r="T25" s="13"/>
      <c r="U25" s="13"/>
      <c r="V25" s="13"/>
      <c r="W25" s="13"/>
      <c r="X25" s="13"/>
      <c r="Y25" s="13"/>
      <c r="Z25" s="13"/>
      <c r="AA25" s="21"/>
    </row>
    <row r="26" spans="1:27" ht="19.5" customHeight="1" x14ac:dyDescent="0.2">
      <c r="A26" s="13"/>
      <c r="B26" s="1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6"/>
      <c r="T26" s="13"/>
      <c r="U26" s="13"/>
      <c r="V26" s="13"/>
      <c r="W26" s="13"/>
      <c r="X26" s="13"/>
      <c r="Y26" s="13"/>
      <c r="Z26" s="13"/>
      <c r="AA26" s="21"/>
    </row>
    <row r="27" spans="1:27" ht="19.5" customHeight="1" x14ac:dyDescent="0.2">
      <c r="A27" s="13"/>
      <c r="B27" s="1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6"/>
      <c r="R27" s="26"/>
      <c r="S27" s="26"/>
      <c r="T27" s="13"/>
      <c r="U27" s="13"/>
      <c r="V27" s="13"/>
      <c r="W27" s="13"/>
      <c r="X27" s="13"/>
      <c r="Y27" s="13"/>
      <c r="Z27" s="13"/>
      <c r="AA27" s="21"/>
    </row>
    <row r="28" spans="1:27" ht="19.5" customHeight="1" x14ac:dyDescent="0.2">
      <c r="A28" s="13"/>
      <c r="B28" s="1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6"/>
      <c r="T28" s="13"/>
      <c r="U28" s="13"/>
      <c r="V28" s="13"/>
      <c r="W28" s="13"/>
      <c r="X28" s="13"/>
      <c r="Y28" s="13"/>
      <c r="Z28" s="13"/>
      <c r="AA28" s="21"/>
    </row>
    <row r="29" spans="1:27" ht="19.5" customHeight="1" x14ac:dyDescent="0.2">
      <c r="A29" s="13"/>
      <c r="B29" s="1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6"/>
      <c r="T29" s="13"/>
      <c r="U29" s="13"/>
      <c r="V29" s="13"/>
      <c r="W29" s="13"/>
      <c r="X29" s="13"/>
      <c r="Y29" s="13"/>
      <c r="Z29" s="13"/>
      <c r="AA29" s="21"/>
    </row>
    <row r="30" spans="1:27" ht="19.5" customHeight="1" x14ac:dyDescent="0.2">
      <c r="A30" s="13"/>
      <c r="B30" s="1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6"/>
      <c r="T30" s="13"/>
      <c r="U30" s="13"/>
      <c r="V30" s="13"/>
      <c r="W30" s="13"/>
      <c r="X30" s="13"/>
      <c r="Y30" s="13"/>
      <c r="Z30" s="13"/>
      <c r="AA30" s="21"/>
    </row>
    <row r="31" spans="1:27" ht="19.5" customHeight="1" x14ac:dyDescent="0.2">
      <c r="A31" s="13"/>
      <c r="B31" s="1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6"/>
      <c r="T31" s="13"/>
      <c r="U31" s="13"/>
      <c r="V31" s="13"/>
      <c r="W31" s="13"/>
      <c r="X31" s="13"/>
      <c r="Y31" s="13"/>
      <c r="Z31" s="13"/>
      <c r="AA31" s="21"/>
    </row>
    <row r="32" spans="1:27" ht="19.5" customHeight="1" x14ac:dyDescent="0.2">
      <c r="A32" s="13"/>
      <c r="B32" s="1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6"/>
      <c r="T32" s="13"/>
      <c r="U32" s="13"/>
      <c r="V32" s="13"/>
      <c r="W32" s="13"/>
      <c r="X32" s="13"/>
      <c r="Y32" s="13"/>
      <c r="Z32" s="13"/>
      <c r="AA32" s="21"/>
    </row>
    <row r="33" spans="1:27" ht="19.5" customHeight="1" x14ac:dyDescent="0.2">
      <c r="A33" s="13"/>
      <c r="B33" s="1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6"/>
      <c r="T33" s="13"/>
      <c r="U33" s="13"/>
      <c r="V33" s="13"/>
      <c r="W33" s="13"/>
      <c r="X33" s="13"/>
      <c r="Y33" s="13"/>
      <c r="Z33" s="13"/>
      <c r="AA33" s="21"/>
    </row>
    <row r="34" spans="1:27" ht="19.5" customHeight="1" x14ac:dyDescent="0.2">
      <c r="A34" s="13"/>
      <c r="B34" s="1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6"/>
      <c r="T34" s="13"/>
      <c r="U34" s="13"/>
      <c r="V34" s="13"/>
      <c r="W34" s="13"/>
      <c r="X34" s="13"/>
      <c r="Y34" s="13"/>
      <c r="Z34" s="13"/>
      <c r="AA34" s="21"/>
    </row>
    <row r="35" spans="1:27" ht="19.5" customHeight="1" x14ac:dyDescent="0.2">
      <c r="A35" s="13"/>
      <c r="B35" s="1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26"/>
      <c r="R35" s="13"/>
      <c r="S35" s="26"/>
      <c r="T35" s="13"/>
      <c r="U35" s="13"/>
      <c r="V35" s="13"/>
      <c r="W35" s="13"/>
      <c r="X35" s="13"/>
      <c r="Y35" s="13"/>
      <c r="Z35" s="13"/>
      <c r="AA35" s="21"/>
    </row>
    <row r="36" spans="1:27" ht="19.5" customHeight="1" x14ac:dyDescent="0.2">
      <c r="A36" s="13"/>
      <c r="B36" s="1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6"/>
      <c r="T36" s="13"/>
      <c r="U36" s="13"/>
      <c r="V36" s="13"/>
      <c r="W36" s="13"/>
      <c r="X36" s="13"/>
      <c r="Y36" s="13"/>
      <c r="Z36" s="13"/>
      <c r="AA36" s="21"/>
    </row>
    <row r="37" spans="1:27" ht="19.5" customHeight="1" x14ac:dyDescent="0.2">
      <c r="A37" s="13"/>
      <c r="B37" s="1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</row>
    <row r="38" spans="1:27" ht="19.5" customHeight="1" x14ac:dyDescent="0.2">
      <c r="A38" s="13"/>
      <c r="B38" s="19"/>
      <c r="C38" s="25" t="s">
        <v>69</v>
      </c>
      <c r="D38" s="26" t="s">
        <v>98</v>
      </c>
      <c r="E38" s="4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</row>
    <row r="39" spans="1:27" ht="19.5" customHeight="1" x14ac:dyDescent="0.2">
      <c r="A39" s="13"/>
      <c r="B39" s="19"/>
      <c r="C39" s="26"/>
      <c r="D39" s="26" t="s">
        <v>99</v>
      </c>
      <c r="E39" s="4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</row>
    <row r="40" spans="1:27" ht="19.5" customHeight="1" x14ac:dyDescent="0.2">
      <c r="A40" s="13"/>
      <c r="B40" s="22"/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ht="19.5" customHeight="1" x14ac:dyDescent="0.2">
      <c r="A41" s="1"/>
      <c r="B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"/>
    </row>
  </sheetData>
  <mergeCells count="14">
    <mergeCell ref="H6:J6"/>
    <mergeCell ref="K6:M6"/>
    <mergeCell ref="H7:J7"/>
    <mergeCell ref="K7:M7"/>
    <mergeCell ref="H8:J8"/>
    <mergeCell ref="K8:M8"/>
    <mergeCell ref="H12:J12"/>
    <mergeCell ref="K12:M12"/>
    <mergeCell ref="H9:J9"/>
    <mergeCell ref="K9:M9"/>
    <mergeCell ref="H10:J10"/>
    <mergeCell ref="K10:M10"/>
    <mergeCell ref="H11:J11"/>
    <mergeCell ref="K11:M11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6" orientation="portrait" useFirstPageNumber="1" r:id="rId1"/>
  <headerFoot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D103-28A9-437D-9DF3-A0B80F365914}">
  <sheetPr>
    <tabColor rgb="FFCCFFFF"/>
  </sheetPr>
  <dimension ref="A1:AF70"/>
  <sheetViews>
    <sheetView view="pageBreakPreview" zoomScaleNormal="100" zoomScaleSheetLayoutView="100" workbookViewId="0"/>
  </sheetViews>
  <sheetFormatPr defaultColWidth="9" defaultRowHeight="13.2" x14ac:dyDescent="0.2"/>
  <cols>
    <col min="1" max="27" width="3.109375" customWidth="1"/>
  </cols>
  <sheetData>
    <row r="1" spans="1:32" ht="19.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32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32" ht="19.5" customHeight="1" x14ac:dyDescent="0.2">
      <c r="A3" s="13"/>
      <c r="B3" s="16"/>
      <c r="C3" s="31"/>
      <c r="D3" s="3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32" ht="19.5" customHeight="1" x14ac:dyDescent="0.2">
      <c r="A4" s="13"/>
      <c r="B4" s="19"/>
      <c r="C4" s="20" t="s">
        <v>28</v>
      </c>
      <c r="D4" s="2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</row>
    <row r="5" spans="1:32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</row>
    <row r="6" spans="1:32" ht="19.5" customHeight="1" x14ac:dyDescent="0.2">
      <c r="A6" s="13"/>
      <c r="B6" s="19"/>
      <c r="C6" s="32"/>
      <c r="D6" s="33"/>
      <c r="E6" s="33"/>
      <c r="F6" s="171" t="s">
        <v>42</v>
      </c>
      <c r="G6" s="166"/>
      <c r="H6" s="166"/>
      <c r="I6" s="178"/>
      <c r="J6" s="45" t="s">
        <v>22</v>
      </c>
      <c r="K6" s="46"/>
      <c r="L6" s="47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26"/>
      <c r="AA6" s="21"/>
    </row>
    <row r="7" spans="1:32" ht="19.5" customHeight="1" x14ac:dyDescent="0.2">
      <c r="A7" s="13"/>
      <c r="B7" s="19"/>
      <c r="C7" s="171" t="s">
        <v>29</v>
      </c>
      <c r="D7" s="166"/>
      <c r="E7" s="166"/>
      <c r="F7" s="172">
        <v>45093.919000000002</v>
      </c>
      <c r="G7" s="173"/>
      <c r="H7" s="173"/>
      <c r="I7" s="174"/>
      <c r="J7" s="175">
        <v>1.0135309797963226</v>
      </c>
      <c r="K7" s="176"/>
      <c r="L7" s="177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/>
    </row>
    <row r="8" spans="1:32" ht="19.5" customHeight="1" x14ac:dyDescent="0.2">
      <c r="A8" s="13"/>
      <c r="B8" s="19"/>
      <c r="C8" s="171" t="s">
        <v>30</v>
      </c>
      <c r="D8" s="166"/>
      <c r="E8" s="166"/>
      <c r="F8" s="172">
        <v>11129.511</v>
      </c>
      <c r="G8" s="173"/>
      <c r="H8" s="173"/>
      <c r="I8" s="174"/>
      <c r="J8" s="175">
        <v>0.98477635215379966</v>
      </c>
      <c r="K8" s="176"/>
      <c r="L8" s="177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1"/>
    </row>
    <row r="9" spans="1:32" ht="19.5" customHeight="1" x14ac:dyDescent="0.2">
      <c r="A9" s="13"/>
      <c r="B9" s="19"/>
      <c r="C9" s="171" t="s">
        <v>31</v>
      </c>
      <c r="D9" s="166"/>
      <c r="E9" s="166"/>
      <c r="F9" s="172">
        <v>33964.408000000003</v>
      </c>
      <c r="G9" s="173"/>
      <c r="H9" s="173"/>
      <c r="I9" s="174"/>
      <c r="J9" s="175">
        <v>1.0233221487530497</v>
      </c>
      <c r="K9" s="176"/>
      <c r="L9" s="177"/>
      <c r="M9" s="19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/>
    </row>
    <row r="10" spans="1:32" ht="19.5" customHeight="1" x14ac:dyDescent="0.2">
      <c r="A10" s="13"/>
      <c r="B10" s="19"/>
      <c r="C10" s="26"/>
      <c r="D10" s="26"/>
      <c r="E10" s="26"/>
      <c r="F10" s="26"/>
      <c r="G10" s="26"/>
      <c r="H10" s="26"/>
      <c r="I10" s="26"/>
      <c r="J10" s="26"/>
      <c r="K10" s="48"/>
      <c r="L10" s="48"/>
      <c r="M10" s="36"/>
      <c r="N10" s="26"/>
      <c r="O10" s="26"/>
      <c r="P10" s="26"/>
      <c r="Q10" s="26"/>
      <c r="R10" s="35"/>
      <c r="S10" s="35"/>
      <c r="T10" s="35"/>
      <c r="U10" s="26"/>
      <c r="V10" s="26"/>
      <c r="W10" s="26"/>
      <c r="X10" s="26"/>
      <c r="Y10" s="26"/>
      <c r="Z10" s="26"/>
      <c r="AA10" s="21"/>
    </row>
    <row r="11" spans="1:32" ht="19.5" customHeight="1" x14ac:dyDescent="0.2">
      <c r="A11" s="13"/>
      <c r="B11" s="19"/>
      <c r="C11" s="13"/>
      <c r="D11" s="13"/>
      <c r="E11" s="26"/>
      <c r="F11" s="26"/>
      <c r="G11" s="26"/>
      <c r="H11" s="26"/>
      <c r="I11" s="26"/>
      <c r="J11" s="26"/>
      <c r="K11" s="36"/>
      <c r="L11" s="36"/>
      <c r="M11" s="36"/>
      <c r="N11" s="26"/>
      <c r="O11" s="26"/>
      <c r="P11" s="26"/>
      <c r="Q11" s="26"/>
      <c r="R11" s="35"/>
      <c r="S11" s="35"/>
      <c r="T11" s="35"/>
      <c r="U11" s="26"/>
      <c r="V11" s="26"/>
      <c r="W11" s="26"/>
      <c r="X11" s="26"/>
      <c r="Y11" s="26"/>
      <c r="Z11" s="26"/>
      <c r="AA11" s="21"/>
    </row>
    <row r="12" spans="1:32" ht="19.5" customHeight="1" x14ac:dyDescent="0.2">
      <c r="A12" s="13"/>
      <c r="B12" s="19"/>
      <c r="C12" s="25" t="s">
        <v>69</v>
      </c>
      <c r="D12" s="26" t="s">
        <v>142</v>
      </c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1"/>
      <c r="AC12" s="2"/>
      <c r="AD12" s="3"/>
      <c r="AE12" s="3"/>
      <c r="AF12" s="3"/>
    </row>
    <row r="13" spans="1:32" ht="19.5" customHeight="1" x14ac:dyDescent="0.2">
      <c r="A13" s="13"/>
      <c r="B13" s="19"/>
      <c r="C13" s="13"/>
      <c r="D13" s="26" t="s">
        <v>141</v>
      </c>
      <c r="E13" s="49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1"/>
      <c r="AC13" s="1"/>
      <c r="AD13" s="3"/>
      <c r="AE13" s="1"/>
      <c r="AF13" s="3"/>
    </row>
    <row r="14" spans="1:32" ht="19.5" customHeight="1" x14ac:dyDescent="0.2">
      <c r="A14" s="13"/>
      <c r="B14" s="19"/>
      <c r="C14" s="25" t="s">
        <v>69</v>
      </c>
      <c r="D14" s="26" t="s">
        <v>110</v>
      </c>
      <c r="E14" s="49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1"/>
      <c r="AC14" s="2"/>
      <c r="AD14" s="3"/>
      <c r="AE14" s="1"/>
      <c r="AF14" s="3"/>
    </row>
    <row r="15" spans="1:32" ht="19.5" customHeight="1" x14ac:dyDescent="0.2">
      <c r="A15" s="13"/>
      <c r="B15" s="19"/>
      <c r="C15" s="13"/>
      <c r="D15" s="26" t="s">
        <v>111</v>
      </c>
      <c r="E15" s="2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1"/>
      <c r="AC15" s="1"/>
      <c r="AD15" s="3"/>
      <c r="AE15" s="3"/>
      <c r="AF15" s="3"/>
    </row>
    <row r="16" spans="1:32" ht="19.5" customHeight="1" x14ac:dyDescent="0.2">
      <c r="A16" s="13"/>
      <c r="B16" s="19"/>
      <c r="C16" s="25" t="s">
        <v>69</v>
      </c>
      <c r="D16" s="50" t="s">
        <v>112</v>
      </c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1"/>
      <c r="AC16" s="2"/>
      <c r="AD16" s="3"/>
      <c r="AE16" s="3"/>
      <c r="AF16" s="3"/>
    </row>
    <row r="17" spans="1:32" ht="19.5" customHeight="1" x14ac:dyDescent="0.2">
      <c r="A17" s="13"/>
      <c r="B17" s="19"/>
      <c r="C17" s="25"/>
      <c r="D17" s="26" t="s">
        <v>113</v>
      </c>
      <c r="E17" s="4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1"/>
      <c r="AC17" s="2"/>
      <c r="AD17" s="3"/>
      <c r="AE17" s="1"/>
      <c r="AF17" s="1"/>
    </row>
    <row r="18" spans="1:32" ht="19.5" customHeight="1" x14ac:dyDescent="0.2">
      <c r="A18" s="13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/>
    </row>
    <row r="19" spans="1:32" ht="19.5" customHeight="1" x14ac:dyDescent="0.2">
      <c r="A19" s="13"/>
      <c r="B19" s="19"/>
      <c r="C19" s="26"/>
      <c r="D19" s="26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/>
    </row>
    <row r="20" spans="1:32" ht="19.5" customHeight="1" x14ac:dyDescent="0.2">
      <c r="A20" s="1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32" ht="19.5" customHeight="1" x14ac:dyDescent="0.2">
      <c r="A21" s="13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32" ht="19.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32" ht="19.5" customHeight="1" x14ac:dyDescent="0.2">
      <c r="A23" s="13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</row>
    <row r="24" spans="1:32" ht="19.5" customHeight="1" x14ac:dyDescent="0.2">
      <c r="A24" s="13"/>
      <c r="B24" s="19"/>
      <c r="C24" s="20" t="s">
        <v>32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</row>
    <row r="25" spans="1:32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/>
    </row>
    <row r="26" spans="1:32" ht="19.5" customHeight="1" x14ac:dyDescent="0.2">
      <c r="A26" s="13"/>
      <c r="B26" s="1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1"/>
    </row>
    <row r="27" spans="1:32" ht="19.5" customHeight="1" x14ac:dyDescent="0.2">
      <c r="A27" s="13"/>
      <c r="B27" s="1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21"/>
    </row>
    <row r="28" spans="1:32" ht="19.5" customHeight="1" x14ac:dyDescent="0.2">
      <c r="A28" s="13"/>
      <c r="B28" s="1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1"/>
    </row>
    <row r="29" spans="1:32" ht="19.5" customHeight="1" x14ac:dyDescent="0.2">
      <c r="A29" s="13"/>
      <c r="B29" s="1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21"/>
    </row>
    <row r="30" spans="1:32" ht="19.5" customHeight="1" x14ac:dyDescent="0.2">
      <c r="A30" s="13"/>
      <c r="B30" s="1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21"/>
    </row>
    <row r="31" spans="1:32" ht="19.5" customHeight="1" x14ac:dyDescent="0.2">
      <c r="A31" s="13"/>
      <c r="B31" s="1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21"/>
    </row>
    <row r="32" spans="1:32" ht="19.5" customHeight="1" x14ac:dyDescent="0.2">
      <c r="A32" s="13"/>
      <c r="B32" s="1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21"/>
    </row>
    <row r="33" spans="1:27" ht="19.5" customHeight="1" x14ac:dyDescent="0.2">
      <c r="A33" s="13"/>
      <c r="B33" s="19"/>
      <c r="C33" s="13"/>
      <c r="D33" s="13"/>
      <c r="E33" s="26"/>
      <c r="F33" s="26"/>
      <c r="G33" s="26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21"/>
    </row>
    <row r="34" spans="1:27" ht="19.5" customHeight="1" x14ac:dyDescent="0.2">
      <c r="A34" s="13"/>
      <c r="B34" s="19"/>
      <c r="C34" s="25"/>
      <c r="D34" s="26"/>
      <c r="E34" s="26"/>
      <c r="F34" s="26"/>
      <c r="G34" s="26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/>
    </row>
    <row r="35" spans="1:27" ht="19.5" customHeight="1" x14ac:dyDescent="0.2">
      <c r="A35" s="13"/>
      <c r="B35" s="19"/>
      <c r="C35" s="13"/>
      <c r="D35" s="13"/>
      <c r="E35" s="26"/>
      <c r="F35" s="26"/>
      <c r="G35" s="26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/>
    </row>
    <row r="36" spans="1:27" ht="19.5" customHeight="1" x14ac:dyDescent="0.2">
      <c r="A36" s="13"/>
      <c r="B36" s="19"/>
      <c r="C36" s="25" t="s">
        <v>69</v>
      </c>
      <c r="D36" s="3" t="s">
        <v>114</v>
      </c>
      <c r="E36" s="51"/>
      <c r="F36" s="26"/>
      <c r="G36" s="26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21"/>
    </row>
    <row r="37" spans="1:27" ht="19.5" customHeight="1" x14ac:dyDescent="0.2">
      <c r="A37" s="13"/>
      <c r="B37" s="19"/>
      <c r="C37" s="13"/>
      <c r="D37" s="3" t="s">
        <v>115</v>
      </c>
      <c r="E37" s="51"/>
      <c r="F37" s="26"/>
      <c r="G37" s="26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</row>
    <row r="38" spans="1:27" ht="19.5" customHeight="1" x14ac:dyDescent="0.2">
      <c r="A38" s="13"/>
      <c r="B38" s="19"/>
      <c r="C38" s="25" t="s">
        <v>69</v>
      </c>
      <c r="D38" s="3" t="s">
        <v>116</v>
      </c>
      <c r="E38" s="51"/>
      <c r="F38" s="26"/>
      <c r="G38" s="26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</row>
    <row r="39" spans="1:27" ht="19.5" customHeight="1" x14ac:dyDescent="0.2">
      <c r="A39" s="13"/>
      <c r="B39" s="19"/>
      <c r="C39" s="25" t="s">
        <v>69</v>
      </c>
      <c r="D39" s="3" t="s">
        <v>117</v>
      </c>
      <c r="E39" s="4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</row>
    <row r="40" spans="1:27" ht="19.5" customHeight="1" x14ac:dyDescent="0.2">
      <c r="A40" s="13"/>
      <c r="B40" s="22"/>
      <c r="C40" s="42"/>
      <c r="D40" s="4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"/>
    </row>
  </sheetData>
  <mergeCells count="10">
    <mergeCell ref="C9:E9"/>
    <mergeCell ref="F9:I9"/>
    <mergeCell ref="J9:L9"/>
    <mergeCell ref="F6:I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useFirstPageNumber="1" r:id="rId1"/>
  <headerFooter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39ED-2342-48FD-9138-38E2EDE3FD46}">
  <sheetPr>
    <tabColor rgb="FFCCFFFF"/>
  </sheetPr>
  <dimension ref="A1:AC70"/>
  <sheetViews>
    <sheetView view="pageBreakPreview" zoomScaleNormal="100" zoomScaleSheetLayoutView="100" workbookViewId="0"/>
  </sheetViews>
  <sheetFormatPr defaultColWidth="9" defaultRowHeight="13.2" x14ac:dyDescent="0.2"/>
  <cols>
    <col min="1" max="28" width="3.109375" customWidth="1"/>
  </cols>
  <sheetData>
    <row r="1" spans="1:28" ht="19.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8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"/>
    </row>
    <row r="3" spans="1:28" ht="19.5" customHeight="1" x14ac:dyDescent="0.2">
      <c r="A3" s="13"/>
      <c r="B3" s="16"/>
      <c r="C3" s="31"/>
      <c r="D3" s="3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"/>
    </row>
    <row r="4" spans="1:28" ht="19.5" customHeight="1" x14ac:dyDescent="0.2">
      <c r="A4" s="13"/>
      <c r="B4" s="19"/>
      <c r="C4" s="20" t="s">
        <v>88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  <c r="AB4" s="1"/>
    </row>
    <row r="5" spans="1:28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  <c r="AB5" s="1"/>
    </row>
    <row r="6" spans="1:28" ht="19.5" customHeight="1" x14ac:dyDescent="0.2">
      <c r="A6" s="13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/>
      <c r="AB6" s="1"/>
    </row>
    <row r="7" spans="1:28" ht="19.5" customHeight="1" x14ac:dyDescent="0.2">
      <c r="A7" s="13"/>
      <c r="B7" s="19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/>
      <c r="AB7" s="1"/>
    </row>
    <row r="8" spans="1:28" ht="19.5" customHeight="1" x14ac:dyDescent="0.2">
      <c r="A8" s="13"/>
      <c r="B8" s="1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1"/>
      <c r="AB8" s="1"/>
    </row>
    <row r="9" spans="1:28" ht="19.5" customHeight="1" x14ac:dyDescent="0.2">
      <c r="A9" s="13"/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/>
      <c r="AB9" s="1"/>
    </row>
    <row r="10" spans="1:28" ht="19.5" customHeight="1" x14ac:dyDescent="0.2">
      <c r="A10" s="13"/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1"/>
      <c r="AB10" s="1"/>
    </row>
    <row r="11" spans="1:28" ht="19.5" customHeight="1" x14ac:dyDescent="0.2">
      <c r="A11" s="13"/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1"/>
      <c r="AB11" s="1"/>
    </row>
    <row r="12" spans="1:28" ht="19.5" customHeight="1" x14ac:dyDescent="0.2">
      <c r="A12" s="13"/>
      <c r="B12" s="1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1"/>
      <c r="AB12" s="1"/>
    </row>
    <row r="13" spans="1:28" ht="19.5" customHeight="1" x14ac:dyDescent="0.2">
      <c r="A13" s="13"/>
      <c r="B13" s="19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/>
      <c r="AB13" s="1"/>
    </row>
    <row r="14" spans="1:28" ht="19.5" customHeight="1" x14ac:dyDescent="0.2">
      <c r="A14" s="13"/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1"/>
      <c r="AB14" s="1"/>
    </row>
    <row r="15" spans="1:28" ht="19.5" customHeight="1" x14ac:dyDescent="0.2">
      <c r="A15" s="13"/>
      <c r="B15" s="19"/>
      <c r="C15" s="13"/>
      <c r="D15" s="13"/>
      <c r="E15" s="2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1"/>
      <c r="AB15" s="1"/>
    </row>
    <row r="16" spans="1:28" ht="19.5" customHeight="1" x14ac:dyDescent="0.2">
      <c r="A16" s="13"/>
      <c r="B16" s="19"/>
      <c r="C16" s="30"/>
      <c r="D16" s="30"/>
      <c r="E16" s="2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21"/>
      <c r="AB16" s="1"/>
    </row>
    <row r="17" spans="1:28" ht="19.5" customHeight="1" x14ac:dyDescent="0.2">
      <c r="A17" s="13"/>
      <c r="B17" s="19"/>
      <c r="C17" s="25" t="s">
        <v>69</v>
      </c>
      <c r="D17" s="26" t="s">
        <v>118</v>
      </c>
      <c r="E17" s="2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1"/>
      <c r="AB17" s="1"/>
    </row>
    <row r="18" spans="1:28" ht="19.5" customHeight="1" x14ac:dyDescent="0.2">
      <c r="A18" s="13"/>
      <c r="B18" s="19"/>
      <c r="C18" s="26"/>
      <c r="D18" s="26" t="s">
        <v>119</v>
      </c>
      <c r="E18" s="2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/>
      <c r="AB18" s="1"/>
    </row>
    <row r="19" spans="1:28" ht="19.5" customHeight="1" x14ac:dyDescent="0.2">
      <c r="A19" s="13"/>
      <c r="B19" s="19"/>
      <c r="C19" s="25" t="s">
        <v>69</v>
      </c>
      <c r="D19" s="26" t="s">
        <v>120</v>
      </c>
      <c r="E19" s="2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/>
      <c r="AB19" s="1"/>
    </row>
    <row r="20" spans="1:28" ht="19.5" customHeight="1" x14ac:dyDescent="0.2">
      <c r="A20" s="13"/>
      <c r="B20" s="22"/>
      <c r="C20" s="23"/>
      <c r="D20" s="42" t="s">
        <v>121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1"/>
    </row>
    <row r="21" spans="1:28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"/>
    </row>
    <row r="22" spans="1:28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"/>
    </row>
    <row r="23" spans="1:28" ht="19.5" customHeight="1" x14ac:dyDescent="0.2">
      <c r="A23" s="13"/>
      <c r="B23" s="16"/>
      <c r="C23" s="31"/>
      <c r="D23" s="3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  <c r="AB23" s="1"/>
    </row>
    <row r="24" spans="1:28" ht="19.5" customHeight="1" x14ac:dyDescent="0.2">
      <c r="A24" s="13"/>
      <c r="B24" s="19"/>
      <c r="C24" s="20" t="s">
        <v>33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  <c r="AB24" s="1"/>
    </row>
    <row r="25" spans="1:28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/>
      <c r="AB25" s="1"/>
    </row>
    <row r="26" spans="1:28" ht="19.5" customHeight="1" x14ac:dyDescent="0.2">
      <c r="A26" s="13"/>
      <c r="B26" s="19"/>
      <c r="C26" s="26" t="s">
        <v>34</v>
      </c>
      <c r="D26" s="26"/>
      <c r="E26" s="26"/>
      <c r="F26" s="26"/>
      <c r="G26" s="26"/>
      <c r="H26" s="26"/>
      <c r="I26" s="26"/>
      <c r="J26" s="26"/>
      <c r="K26" s="26"/>
      <c r="L26" s="26"/>
      <c r="M26" s="13"/>
      <c r="N26" s="26"/>
      <c r="O26" s="13"/>
      <c r="P26" s="13"/>
      <c r="Q26" s="26"/>
      <c r="R26" s="13"/>
      <c r="S26" s="13"/>
      <c r="T26" s="13"/>
      <c r="U26" s="13"/>
      <c r="V26" s="13"/>
      <c r="W26" s="13"/>
      <c r="X26" s="13"/>
      <c r="Y26" s="13"/>
      <c r="Z26" s="13"/>
      <c r="AA26" s="21"/>
      <c r="AB26" s="1"/>
    </row>
    <row r="27" spans="1:28" ht="19.5" customHeight="1" x14ac:dyDescent="0.2">
      <c r="A27" s="13"/>
      <c r="B27" s="19"/>
      <c r="C27" s="32"/>
      <c r="D27" s="33"/>
      <c r="E27" s="34"/>
      <c r="F27" s="167" t="s">
        <v>42</v>
      </c>
      <c r="G27" s="167"/>
      <c r="H27" s="167"/>
      <c r="I27" s="167"/>
      <c r="J27" s="167"/>
      <c r="K27" s="171" t="s">
        <v>22</v>
      </c>
      <c r="L27" s="166"/>
      <c r="M27" s="166"/>
      <c r="N27" s="188" t="s">
        <v>77</v>
      </c>
      <c r="O27" s="189"/>
      <c r="P27" s="189"/>
      <c r="Q27" s="189"/>
      <c r="R27" s="189"/>
      <c r="S27" s="190" t="s">
        <v>73</v>
      </c>
      <c r="T27" s="191"/>
      <c r="U27" s="192"/>
      <c r="V27" s="13"/>
      <c r="W27" s="13"/>
      <c r="X27" s="13"/>
      <c r="Y27" s="13"/>
      <c r="Z27" s="13"/>
      <c r="AA27" s="21"/>
      <c r="AB27" s="1"/>
    </row>
    <row r="28" spans="1:28" ht="19.5" customHeight="1" x14ac:dyDescent="0.2">
      <c r="A28" s="13"/>
      <c r="B28" s="19"/>
      <c r="C28" s="45" t="s">
        <v>29</v>
      </c>
      <c r="D28" s="46"/>
      <c r="E28" s="47"/>
      <c r="F28" s="183">
        <v>43845.703000000001</v>
      </c>
      <c r="G28" s="184"/>
      <c r="H28" s="184"/>
      <c r="I28" s="184"/>
      <c r="J28" s="185"/>
      <c r="K28" s="180">
        <v>1.014882576299857</v>
      </c>
      <c r="L28" s="181"/>
      <c r="M28" s="186"/>
      <c r="N28" s="187">
        <v>45093.919000000002</v>
      </c>
      <c r="O28" s="184"/>
      <c r="P28" s="184"/>
      <c r="Q28" s="184"/>
      <c r="R28" s="185"/>
      <c r="S28" s="180">
        <v>0.97231963804254851</v>
      </c>
      <c r="T28" s="181"/>
      <c r="U28" s="182"/>
      <c r="V28" s="13"/>
      <c r="W28" s="13"/>
      <c r="X28" s="13"/>
      <c r="Y28" s="13"/>
      <c r="Z28" s="13"/>
      <c r="AA28" s="21"/>
      <c r="AB28" s="1"/>
    </row>
    <row r="29" spans="1:28" ht="19.5" customHeight="1" x14ac:dyDescent="0.2">
      <c r="A29" s="13"/>
      <c r="B29" s="19"/>
      <c r="C29" s="45" t="s">
        <v>30</v>
      </c>
      <c r="D29" s="46"/>
      <c r="E29" s="47"/>
      <c r="F29" s="183">
        <v>10802.986999999999</v>
      </c>
      <c r="G29" s="184"/>
      <c r="H29" s="184"/>
      <c r="I29" s="184"/>
      <c r="J29" s="185"/>
      <c r="K29" s="180">
        <v>0.98555053276628757</v>
      </c>
      <c r="L29" s="181"/>
      <c r="M29" s="186"/>
      <c r="N29" s="187">
        <v>11129.511</v>
      </c>
      <c r="O29" s="184"/>
      <c r="P29" s="184"/>
      <c r="Q29" s="184"/>
      <c r="R29" s="185"/>
      <c r="S29" s="180">
        <v>0.97066142438782788</v>
      </c>
      <c r="T29" s="181"/>
      <c r="U29" s="182"/>
      <c r="V29" s="13"/>
      <c r="W29" s="13"/>
      <c r="X29" s="13"/>
      <c r="Y29" s="13"/>
      <c r="Z29" s="13"/>
      <c r="AA29" s="21"/>
      <c r="AB29" s="1"/>
    </row>
    <row r="30" spans="1:28" ht="19.5" customHeight="1" x14ac:dyDescent="0.2">
      <c r="A30" s="13"/>
      <c r="B30" s="19"/>
      <c r="C30" s="52" t="s">
        <v>31</v>
      </c>
      <c r="D30" s="53"/>
      <c r="E30" s="54"/>
      <c r="F30" s="183">
        <v>33042.716</v>
      </c>
      <c r="G30" s="184"/>
      <c r="H30" s="184"/>
      <c r="I30" s="184"/>
      <c r="J30" s="185"/>
      <c r="K30" s="180">
        <v>1.0248548432910496</v>
      </c>
      <c r="L30" s="181"/>
      <c r="M30" s="186"/>
      <c r="N30" s="187">
        <v>33964.408000000003</v>
      </c>
      <c r="O30" s="184"/>
      <c r="P30" s="184"/>
      <c r="Q30" s="184"/>
      <c r="R30" s="185"/>
      <c r="S30" s="180">
        <v>0.97286300411889992</v>
      </c>
      <c r="T30" s="181"/>
      <c r="U30" s="182"/>
      <c r="V30" s="13"/>
      <c r="W30" s="13"/>
      <c r="X30" s="13"/>
      <c r="Y30" s="13"/>
      <c r="Z30" s="13"/>
      <c r="AA30" s="21"/>
      <c r="AB30" s="1"/>
    </row>
    <row r="31" spans="1:28" ht="19.5" customHeight="1" x14ac:dyDescent="0.2">
      <c r="A31" s="13"/>
      <c r="B31" s="19"/>
      <c r="C31" s="26"/>
      <c r="D31" s="26"/>
      <c r="E31" s="26"/>
      <c r="F31" s="26"/>
      <c r="G31" s="26"/>
      <c r="H31" s="26"/>
      <c r="I31" s="26"/>
      <c r="J31" s="26"/>
      <c r="K31" s="26"/>
      <c r="L31" s="36"/>
      <c r="M31" s="36"/>
      <c r="N31" s="36"/>
      <c r="O31" s="26"/>
      <c r="P31" s="26"/>
      <c r="Q31" s="35"/>
      <c r="R31" s="13"/>
      <c r="S31" s="13"/>
      <c r="T31" s="13"/>
      <c r="U31" s="13"/>
      <c r="V31" s="13"/>
      <c r="W31" s="13"/>
      <c r="X31" s="13"/>
      <c r="Y31" s="13"/>
      <c r="Z31" s="13"/>
      <c r="AA31" s="21"/>
      <c r="AB31" s="1"/>
    </row>
    <row r="32" spans="1:28" ht="19.5" customHeight="1" x14ac:dyDescent="0.2">
      <c r="A32" s="13"/>
      <c r="B32" s="19"/>
      <c r="C32" s="26" t="s">
        <v>83</v>
      </c>
      <c r="D32" s="26"/>
      <c r="E32" s="26"/>
      <c r="F32" s="26"/>
      <c r="G32" s="26"/>
      <c r="H32" s="26"/>
      <c r="I32" s="26"/>
      <c r="J32" s="26"/>
      <c r="K32" s="26"/>
      <c r="L32" s="26"/>
      <c r="M32" s="13"/>
      <c r="N32" s="26"/>
      <c r="O32" s="26"/>
      <c r="P32" s="26"/>
      <c r="Q32" s="26"/>
      <c r="R32" s="13"/>
      <c r="S32" s="13"/>
      <c r="T32" s="13"/>
      <c r="U32" s="13"/>
      <c r="V32" s="13"/>
      <c r="W32" s="13"/>
      <c r="X32" s="13"/>
      <c r="Y32" s="13"/>
      <c r="Z32" s="13"/>
      <c r="AA32" s="21"/>
      <c r="AB32" s="1"/>
    </row>
    <row r="33" spans="1:28" ht="19.5" customHeight="1" x14ac:dyDescent="0.2">
      <c r="A33" s="13"/>
      <c r="B33" s="19"/>
      <c r="C33" s="32"/>
      <c r="D33" s="33"/>
      <c r="E33" s="34"/>
      <c r="F33" s="167" t="s">
        <v>43</v>
      </c>
      <c r="G33" s="167"/>
      <c r="H33" s="167"/>
      <c r="I33" s="167"/>
      <c r="J33" s="167"/>
      <c r="K33" s="171" t="s">
        <v>22</v>
      </c>
      <c r="L33" s="166"/>
      <c r="M33" s="178"/>
      <c r="N33" s="13"/>
      <c r="O33" s="13"/>
      <c r="P33" s="13"/>
      <c r="Q33" s="26"/>
      <c r="R33" s="13"/>
      <c r="S33" s="13"/>
      <c r="T33" s="13"/>
      <c r="U33" s="13"/>
      <c r="V33" s="13"/>
      <c r="W33" s="13"/>
      <c r="X33" s="13"/>
      <c r="Y33" s="13"/>
      <c r="Z33" s="13"/>
      <c r="AA33" s="21"/>
      <c r="AB33" s="1"/>
    </row>
    <row r="34" spans="1:28" ht="19.5" customHeight="1" x14ac:dyDescent="0.2">
      <c r="A34" s="13"/>
      <c r="B34" s="19"/>
      <c r="C34" s="45" t="s">
        <v>29</v>
      </c>
      <c r="D34" s="46"/>
      <c r="E34" s="47"/>
      <c r="F34" s="179">
        <v>416.93220000000002</v>
      </c>
      <c r="G34" s="179"/>
      <c r="H34" s="179"/>
      <c r="I34" s="179"/>
      <c r="J34" s="179"/>
      <c r="K34" s="180">
        <v>1.0212728745986503</v>
      </c>
      <c r="L34" s="181"/>
      <c r="M34" s="182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/>
      <c r="AB34" s="1"/>
    </row>
    <row r="35" spans="1:28" ht="19.5" customHeight="1" x14ac:dyDescent="0.2">
      <c r="A35" s="13"/>
      <c r="B35" s="19"/>
      <c r="C35" s="45" t="s">
        <v>30</v>
      </c>
      <c r="D35" s="46"/>
      <c r="E35" s="47"/>
      <c r="F35" s="179">
        <v>188.88079999999999</v>
      </c>
      <c r="G35" s="179"/>
      <c r="H35" s="179"/>
      <c r="I35" s="179"/>
      <c r="J35" s="179"/>
      <c r="K35" s="180">
        <v>0.99480007436741613</v>
      </c>
      <c r="L35" s="181"/>
      <c r="M35" s="182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/>
      <c r="AB35" s="1"/>
    </row>
    <row r="36" spans="1:28" ht="19.5" customHeight="1" x14ac:dyDescent="0.2">
      <c r="A36" s="13"/>
      <c r="B36" s="19"/>
      <c r="C36" s="52" t="s">
        <v>31</v>
      </c>
      <c r="D36" s="53"/>
      <c r="E36" s="54"/>
      <c r="F36" s="179">
        <v>228.0514</v>
      </c>
      <c r="G36" s="179"/>
      <c r="H36" s="179"/>
      <c r="I36" s="179"/>
      <c r="J36" s="179"/>
      <c r="K36" s="180">
        <v>1.0442894136125416</v>
      </c>
      <c r="L36" s="181"/>
      <c r="M36" s="182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21"/>
      <c r="AB36" s="1"/>
    </row>
    <row r="37" spans="1:28" ht="19.5" customHeight="1" x14ac:dyDescent="0.2">
      <c r="A37" s="13"/>
      <c r="B37" s="1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  <c r="AB37" s="1"/>
    </row>
    <row r="38" spans="1:28" ht="19.5" customHeight="1" x14ac:dyDescent="0.2">
      <c r="A38" s="13"/>
      <c r="B38" s="19"/>
      <c r="C38" s="25" t="s">
        <v>69</v>
      </c>
      <c r="D38" s="26" t="s">
        <v>122</v>
      </c>
      <c r="E38" s="28"/>
      <c r="F38" s="26"/>
      <c r="G38" s="26"/>
      <c r="H38" s="26"/>
      <c r="I38" s="26"/>
      <c r="J38" s="26"/>
      <c r="K38" s="26"/>
      <c r="L38" s="26"/>
      <c r="M38" s="26"/>
      <c r="N38" s="26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  <c r="AB38" s="1"/>
    </row>
    <row r="39" spans="1:28" ht="19.5" customHeight="1" x14ac:dyDescent="0.2">
      <c r="A39" s="13"/>
      <c r="B39" s="19"/>
      <c r="C39" s="25" t="s">
        <v>69</v>
      </c>
      <c r="D39" s="26" t="s">
        <v>123</v>
      </c>
      <c r="E39" s="15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  <c r="AB39" s="1"/>
    </row>
    <row r="40" spans="1:28" ht="19.5" customHeight="1" x14ac:dyDescent="0.2">
      <c r="A40" s="13"/>
      <c r="B40" s="22"/>
      <c r="C40" s="55" t="s">
        <v>69</v>
      </c>
      <c r="D40" s="42" t="s">
        <v>124</v>
      </c>
      <c r="E40" s="56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  <c r="AB40" s="1"/>
    </row>
    <row r="41" spans="1:2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"/>
    </row>
  </sheetData>
  <mergeCells count="24">
    <mergeCell ref="F27:J27"/>
    <mergeCell ref="K27:M27"/>
    <mergeCell ref="N27:R27"/>
    <mergeCell ref="S27:U27"/>
    <mergeCell ref="F28:J28"/>
    <mergeCell ref="K28:M28"/>
    <mergeCell ref="N28:R28"/>
    <mergeCell ref="S28:U28"/>
    <mergeCell ref="F29:J29"/>
    <mergeCell ref="K29:M29"/>
    <mergeCell ref="N29:R29"/>
    <mergeCell ref="S29:U29"/>
    <mergeCell ref="F30:J30"/>
    <mergeCell ref="K30:M30"/>
    <mergeCell ref="N30:R30"/>
    <mergeCell ref="S30:U30"/>
    <mergeCell ref="F36:J36"/>
    <mergeCell ref="K36:M36"/>
    <mergeCell ref="F33:J33"/>
    <mergeCell ref="K33:M33"/>
    <mergeCell ref="F34:J34"/>
    <mergeCell ref="K34:M34"/>
    <mergeCell ref="F35:J35"/>
    <mergeCell ref="K35:M35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8" orientation="portrait" useFirstPageNumber="1" r:id="rId1"/>
  <headerFooter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A00B-7362-4394-B37E-FAB21977E96E}">
  <sheetPr>
    <tabColor rgb="FFCCFFFF"/>
  </sheetPr>
  <dimension ref="A1:AC70"/>
  <sheetViews>
    <sheetView view="pageBreakPreview" zoomScaleNormal="55" zoomScaleSheetLayoutView="100" workbookViewId="0"/>
  </sheetViews>
  <sheetFormatPr defaultColWidth="9" defaultRowHeight="13.2" x14ac:dyDescent="0.2"/>
  <cols>
    <col min="1" max="27" width="3.109375" customWidth="1"/>
  </cols>
  <sheetData>
    <row r="1" spans="1:27" ht="19.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9.5" customHeight="1" x14ac:dyDescent="0.2">
      <c r="A3" s="13"/>
      <c r="B3" s="16"/>
      <c r="C3" s="31"/>
      <c r="D3" s="3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7" ht="19.5" customHeight="1" x14ac:dyDescent="0.2">
      <c r="A4" s="13"/>
      <c r="B4" s="19"/>
      <c r="C4" s="20" t="s">
        <v>85</v>
      </c>
      <c r="D4" s="2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</row>
    <row r="5" spans="1:27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</row>
    <row r="6" spans="1:27" ht="19.5" customHeight="1" x14ac:dyDescent="0.2">
      <c r="A6" s="13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/>
    </row>
    <row r="7" spans="1:27" ht="19.5" customHeight="1" x14ac:dyDescent="0.2">
      <c r="A7" s="13"/>
      <c r="B7" s="19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/>
    </row>
    <row r="8" spans="1:27" ht="19.5" customHeight="1" x14ac:dyDescent="0.2">
      <c r="A8" s="13"/>
      <c r="B8" s="1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1"/>
    </row>
    <row r="9" spans="1:27" ht="19.5" customHeight="1" x14ac:dyDescent="0.2">
      <c r="A9" s="13"/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/>
    </row>
    <row r="10" spans="1:27" ht="19.5" customHeight="1" x14ac:dyDescent="0.2">
      <c r="A10" s="13"/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1"/>
    </row>
    <row r="11" spans="1:27" ht="19.5" customHeight="1" x14ac:dyDescent="0.2">
      <c r="A11" s="13"/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1"/>
    </row>
    <row r="12" spans="1:27" ht="19.5" customHeight="1" x14ac:dyDescent="0.2">
      <c r="A12" s="13"/>
      <c r="B12" s="1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1"/>
    </row>
    <row r="13" spans="1:27" ht="19.5" customHeight="1" x14ac:dyDescent="0.2">
      <c r="A13" s="13"/>
      <c r="B13" s="19"/>
      <c r="C13" s="20" t="s">
        <v>84</v>
      </c>
      <c r="D13" s="20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/>
    </row>
    <row r="14" spans="1:27" ht="19.5" customHeight="1" x14ac:dyDescent="0.2">
      <c r="A14" s="13"/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1"/>
    </row>
    <row r="15" spans="1:27" ht="19.5" customHeight="1" x14ac:dyDescent="0.2">
      <c r="A15" s="13"/>
      <c r="B15" s="1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1"/>
    </row>
    <row r="16" spans="1:27" ht="19.5" customHeight="1" x14ac:dyDescent="0.2">
      <c r="A16" s="13"/>
      <c r="B16" s="1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21"/>
    </row>
    <row r="17" spans="1:27" ht="19.5" customHeight="1" x14ac:dyDescent="0.2">
      <c r="A17" s="13"/>
      <c r="B17" s="19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21"/>
    </row>
    <row r="18" spans="1:27" ht="19.5" customHeight="1" x14ac:dyDescent="0.2">
      <c r="A18" s="13"/>
      <c r="B18" s="19"/>
      <c r="C18" s="25"/>
      <c r="D18" s="26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21"/>
    </row>
    <row r="19" spans="1:27" ht="19.5" customHeight="1" x14ac:dyDescent="0.2">
      <c r="A19" s="13"/>
      <c r="B19" s="1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1"/>
    </row>
    <row r="20" spans="1:27" ht="19.5" customHeight="1" x14ac:dyDescent="0.2">
      <c r="A20" s="1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9.5" customHeight="1" x14ac:dyDescent="0.2">
      <c r="A23" s="13"/>
      <c r="B23" s="16"/>
      <c r="C23" s="31"/>
      <c r="D23" s="3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</row>
    <row r="24" spans="1:27" ht="19.5" customHeight="1" x14ac:dyDescent="0.2">
      <c r="A24" s="13"/>
      <c r="B24" s="19"/>
      <c r="C24" s="20" t="s">
        <v>35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</row>
    <row r="25" spans="1:27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/>
    </row>
    <row r="26" spans="1:27" ht="19.5" customHeight="1" x14ac:dyDescent="0.2">
      <c r="A26" s="13"/>
      <c r="B26" s="19"/>
      <c r="C26" s="32"/>
      <c r="D26" s="33"/>
      <c r="E26" s="33"/>
      <c r="F26" s="171" t="s">
        <v>42</v>
      </c>
      <c r="G26" s="166"/>
      <c r="H26" s="166"/>
      <c r="I26" s="178"/>
      <c r="J26" s="171" t="s">
        <v>22</v>
      </c>
      <c r="K26" s="166"/>
      <c r="L26" s="178"/>
      <c r="M26" s="26" t="s">
        <v>92</v>
      </c>
      <c r="N26" s="26" t="s">
        <v>125</v>
      </c>
      <c r="O26" s="13"/>
      <c r="P26" s="13"/>
      <c r="Q26" s="13"/>
      <c r="R26" s="13"/>
      <c r="S26" s="13"/>
      <c r="T26" s="13"/>
      <c r="U26" s="13"/>
      <c r="V26" s="13"/>
      <c r="W26" s="13"/>
      <c r="X26" s="26"/>
      <c r="Y26" s="26"/>
      <c r="Z26" s="13"/>
      <c r="AA26" s="21"/>
    </row>
    <row r="27" spans="1:27" ht="19.5" customHeight="1" x14ac:dyDescent="0.2">
      <c r="A27" s="13"/>
      <c r="B27" s="19"/>
      <c r="C27" s="171" t="s">
        <v>29</v>
      </c>
      <c r="D27" s="166"/>
      <c r="E27" s="166"/>
      <c r="F27" s="172">
        <v>37812.247000000003</v>
      </c>
      <c r="G27" s="173"/>
      <c r="H27" s="173"/>
      <c r="I27" s="174"/>
      <c r="J27" s="193">
        <v>1.0068083197205282</v>
      </c>
      <c r="K27" s="194"/>
      <c r="L27" s="195"/>
      <c r="M27" s="26"/>
      <c r="N27" s="26" t="s">
        <v>126</v>
      </c>
      <c r="O27" s="13"/>
      <c r="P27" s="13"/>
      <c r="Q27" s="13"/>
      <c r="R27" s="13"/>
      <c r="S27" s="13"/>
      <c r="T27" s="13"/>
      <c r="U27" s="13"/>
      <c r="V27" s="13"/>
      <c r="W27" s="13"/>
      <c r="X27" s="26"/>
      <c r="Y27" s="26"/>
      <c r="Z27" s="13"/>
      <c r="AA27" s="21"/>
    </row>
    <row r="28" spans="1:27" ht="19.5" customHeight="1" x14ac:dyDescent="0.2">
      <c r="A28" s="13"/>
      <c r="B28" s="19"/>
      <c r="C28" s="171" t="s">
        <v>36</v>
      </c>
      <c r="D28" s="166"/>
      <c r="E28" s="166"/>
      <c r="F28" s="172">
        <v>13989.257</v>
      </c>
      <c r="G28" s="173"/>
      <c r="H28" s="173"/>
      <c r="I28" s="174"/>
      <c r="J28" s="193">
        <v>1.0024255831449416</v>
      </c>
      <c r="K28" s="194"/>
      <c r="L28" s="19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26"/>
      <c r="Y28" s="26"/>
      <c r="Z28" s="13"/>
      <c r="AA28" s="21"/>
    </row>
    <row r="29" spans="1:27" ht="19.5" customHeight="1" x14ac:dyDescent="0.2">
      <c r="A29" s="13"/>
      <c r="B29" s="19"/>
      <c r="C29" s="171" t="s">
        <v>37</v>
      </c>
      <c r="D29" s="166"/>
      <c r="E29" s="166"/>
      <c r="F29" s="172">
        <v>23822.99</v>
      </c>
      <c r="G29" s="173"/>
      <c r="H29" s="173"/>
      <c r="I29" s="174"/>
      <c r="J29" s="193">
        <v>1.009399841355141</v>
      </c>
      <c r="K29" s="194"/>
      <c r="L29" s="195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26"/>
      <c r="Y29" s="26"/>
      <c r="Z29" s="13"/>
      <c r="AA29" s="21"/>
    </row>
    <row r="30" spans="1:27" ht="19.5" customHeight="1" x14ac:dyDescent="0.2">
      <c r="A30" s="13"/>
      <c r="B30" s="19"/>
      <c r="C30" s="26"/>
      <c r="D30" s="26"/>
      <c r="E30" s="26"/>
      <c r="F30" s="26"/>
      <c r="G30" s="26"/>
      <c r="H30" s="26"/>
      <c r="I30" s="26"/>
      <c r="J30" s="26"/>
      <c r="K30" s="48"/>
      <c r="L30" s="48"/>
      <c r="M30" s="36"/>
      <c r="N30" s="26"/>
      <c r="O30" s="26"/>
      <c r="P30" s="26"/>
      <c r="Q30" s="26"/>
      <c r="R30" s="35"/>
      <c r="S30" s="35"/>
      <c r="T30" s="35"/>
      <c r="U30" s="26"/>
      <c r="V30" s="26"/>
      <c r="W30" s="26"/>
      <c r="X30" s="26"/>
      <c r="Y30" s="26"/>
      <c r="Z30" s="13"/>
      <c r="AA30" s="21"/>
    </row>
    <row r="31" spans="1:27" ht="19.5" customHeight="1" x14ac:dyDescent="0.2">
      <c r="A31" s="13"/>
      <c r="B31" s="19"/>
      <c r="C31" s="20" t="s">
        <v>74</v>
      </c>
      <c r="D31" s="20"/>
      <c r="E31" s="26"/>
      <c r="F31" s="26"/>
      <c r="G31" s="26"/>
      <c r="H31" s="26"/>
      <c r="I31" s="26"/>
      <c r="J31" s="26"/>
      <c r="K31" s="36"/>
      <c r="L31" s="36"/>
      <c r="M31" s="36"/>
      <c r="N31" s="26"/>
      <c r="O31" s="26"/>
      <c r="P31" s="26"/>
      <c r="Q31" s="26"/>
      <c r="R31" s="35"/>
      <c r="S31" s="35"/>
      <c r="T31" s="35"/>
      <c r="U31" s="26"/>
      <c r="V31" s="26"/>
      <c r="W31" s="26"/>
      <c r="X31" s="26"/>
      <c r="Y31" s="26"/>
      <c r="Z31" s="13"/>
      <c r="AA31" s="21"/>
    </row>
    <row r="32" spans="1:27" ht="19.5" customHeight="1" x14ac:dyDescent="0.2">
      <c r="A32" s="13"/>
      <c r="B32" s="19"/>
      <c r="C32" s="13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13"/>
      <c r="AA32" s="21"/>
    </row>
    <row r="33" spans="1:27" ht="19.5" customHeight="1" x14ac:dyDescent="0.2">
      <c r="A33" s="13"/>
      <c r="B33" s="19"/>
      <c r="C33" s="13"/>
      <c r="D33" s="2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21"/>
    </row>
    <row r="34" spans="1:27" ht="19.5" customHeight="1" x14ac:dyDescent="0.2">
      <c r="A34" s="13"/>
      <c r="B34" s="19"/>
      <c r="C34" s="13"/>
      <c r="D34" s="2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/>
    </row>
    <row r="35" spans="1:27" ht="19.5" customHeight="1" x14ac:dyDescent="0.2">
      <c r="A35" s="13"/>
      <c r="B35" s="1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/>
    </row>
    <row r="36" spans="1:27" ht="19.5" customHeight="1" x14ac:dyDescent="0.2">
      <c r="A36" s="13"/>
      <c r="B36" s="1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21"/>
    </row>
    <row r="37" spans="1:27" ht="19.5" customHeight="1" x14ac:dyDescent="0.2">
      <c r="A37" s="13"/>
      <c r="B37" s="1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</row>
    <row r="38" spans="1:27" ht="19.5" customHeight="1" x14ac:dyDescent="0.2">
      <c r="A38" s="13"/>
      <c r="B38" s="1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</row>
    <row r="39" spans="1:27" ht="19.5" customHeight="1" x14ac:dyDescent="0.2">
      <c r="A39" s="13"/>
      <c r="B39" s="19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</row>
    <row r="40" spans="1:27" ht="19.5" customHeight="1" x14ac:dyDescent="0.2">
      <c r="A40" s="13"/>
      <c r="B40" s="22"/>
      <c r="C40" s="55" t="s">
        <v>69</v>
      </c>
      <c r="D40" s="42" t="s">
        <v>127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ht="19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6"/>
    </row>
  </sheetData>
  <mergeCells count="11">
    <mergeCell ref="C29:E29"/>
    <mergeCell ref="F29:I29"/>
    <mergeCell ref="J29:L29"/>
    <mergeCell ref="F26:I26"/>
    <mergeCell ref="J26:L26"/>
    <mergeCell ref="C27:E27"/>
    <mergeCell ref="F27:I27"/>
    <mergeCell ref="J27:L27"/>
    <mergeCell ref="C28:E28"/>
    <mergeCell ref="F28:I28"/>
    <mergeCell ref="J28:L2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9" orientation="portrait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EF8-FF0B-4A1F-9142-94656A833922}">
  <sheetPr>
    <tabColor rgb="FFCCFFFF"/>
  </sheetPr>
  <dimension ref="A1:AA58"/>
  <sheetViews>
    <sheetView view="pageBreakPreview" zoomScaleNormal="100" zoomScaleSheetLayoutView="100" workbookViewId="0"/>
  </sheetViews>
  <sheetFormatPr defaultColWidth="9" defaultRowHeight="13.2" x14ac:dyDescent="0.2"/>
  <cols>
    <col min="1" max="27" width="3.109375" customWidth="1"/>
  </cols>
  <sheetData>
    <row r="1" spans="1:27" ht="19.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9.5" customHeight="1" x14ac:dyDescent="0.2">
      <c r="A3" s="13"/>
      <c r="B3" s="16"/>
      <c r="C3" s="31"/>
      <c r="D3" s="3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7" ht="19.5" customHeight="1" x14ac:dyDescent="0.2">
      <c r="A4" s="13"/>
      <c r="B4" s="19"/>
      <c r="C4" s="20" t="s">
        <v>75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21"/>
    </row>
    <row r="5" spans="1:27" ht="19.5" customHeight="1" x14ac:dyDescent="0.2">
      <c r="A5" s="13"/>
      <c r="B5" s="19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21"/>
    </row>
    <row r="6" spans="1:27" ht="19.5" customHeight="1" x14ac:dyDescent="0.2">
      <c r="A6" s="13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21"/>
    </row>
    <row r="7" spans="1:27" ht="19.5" customHeight="1" x14ac:dyDescent="0.2">
      <c r="A7" s="13"/>
      <c r="B7" s="19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21"/>
    </row>
    <row r="8" spans="1:27" ht="19.5" customHeight="1" x14ac:dyDescent="0.2">
      <c r="A8" s="13"/>
      <c r="B8" s="19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21"/>
    </row>
    <row r="9" spans="1:27" ht="19.5" customHeight="1" x14ac:dyDescent="0.2">
      <c r="A9" s="13"/>
      <c r="B9" s="19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21"/>
    </row>
    <row r="10" spans="1:27" ht="19.5" customHeight="1" x14ac:dyDescent="0.2">
      <c r="A10" s="13"/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21"/>
    </row>
    <row r="11" spans="1:27" ht="19.5" customHeight="1" x14ac:dyDescent="0.2">
      <c r="A11" s="13"/>
      <c r="B11" s="1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21"/>
    </row>
    <row r="12" spans="1:27" ht="19.5" customHeight="1" x14ac:dyDescent="0.2">
      <c r="A12" s="13"/>
      <c r="B12" s="19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21"/>
    </row>
    <row r="13" spans="1:27" ht="19.5" customHeight="1" x14ac:dyDescent="0.2">
      <c r="A13" s="13"/>
      <c r="B13" s="19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21"/>
    </row>
    <row r="14" spans="1:27" ht="19.5" customHeight="1" x14ac:dyDescent="0.2">
      <c r="A14" s="13"/>
      <c r="B14" s="1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21"/>
    </row>
    <row r="15" spans="1:27" ht="19.5" customHeight="1" x14ac:dyDescent="0.2">
      <c r="A15" s="13"/>
      <c r="B15" s="19"/>
      <c r="C15" s="13"/>
      <c r="D15" s="13"/>
      <c r="E15" s="2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21"/>
    </row>
    <row r="16" spans="1:27" ht="19.5" customHeight="1" x14ac:dyDescent="0.2">
      <c r="A16" s="13"/>
      <c r="B16" s="19"/>
      <c r="C16" s="25" t="s">
        <v>69</v>
      </c>
      <c r="D16" s="26" t="s">
        <v>128</v>
      </c>
      <c r="E16" s="2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25"/>
      <c r="Q16" s="26"/>
      <c r="R16" s="13"/>
      <c r="S16" s="13"/>
      <c r="T16" s="13"/>
      <c r="U16" s="13"/>
      <c r="V16" s="13"/>
      <c r="W16" s="13"/>
      <c r="X16" s="13"/>
      <c r="Y16" s="13"/>
      <c r="Z16" s="13"/>
      <c r="AA16" s="21"/>
    </row>
    <row r="17" spans="1:27" ht="19.5" customHeight="1" x14ac:dyDescent="0.2">
      <c r="A17" s="13"/>
      <c r="B17" s="19"/>
      <c r="C17" s="26"/>
      <c r="D17" s="26" t="s">
        <v>129</v>
      </c>
      <c r="E17" s="2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6"/>
      <c r="R17" s="13"/>
      <c r="S17" s="13"/>
      <c r="T17" s="13"/>
      <c r="U17" s="13"/>
      <c r="V17" s="13"/>
      <c r="W17" s="13"/>
      <c r="X17" s="13"/>
      <c r="Y17" s="13"/>
      <c r="Z17" s="13"/>
      <c r="AA17" s="21"/>
    </row>
    <row r="18" spans="1:27" ht="19.5" customHeight="1" x14ac:dyDescent="0.2">
      <c r="A18" s="13"/>
      <c r="B18" s="19"/>
      <c r="C18" s="25" t="s">
        <v>69</v>
      </c>
      <c r="D18" s="26" t="s">
        <v>130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26"/>
      <c r="R18" s="13"/>
      <c r="S18" s="13"/>
      <c r="T18" s="13"/>
      <c r="U18" s="13"/>
      <c r="V18" s="13"/>
      <c r="W18" s="13"/>
      <c r="X18" s="13"/>
      <c r="Y18" s="13"/>
      <c r="Z18" s="13"/>
      <c r="AA18" s="21"/>
    </row>
    <row r="19" spans="1:27" ht="19.5" customHeight="1" x14ac:dyDescent="0.2">
      <c r="A19" s="13"/>
      <c r="B19" s="19"/>
      <c r="C19" s="26"/>
      <c r="D19" s="26" t="s">
        <v>131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6"/>
      <c r="R19" s="13"/>
      <c r="S19" s="13"/>
      <c r="T19" s="13"/>
      <c r="U19" s="13"/>
      <c r="V19" s="13"/>
      <c r="W19" s="13"/>
      <c r="X19" s="13"/>
      <c r="Y19" s="13"/>
      <c r="Z19" s="13"/>
      <c r="AA19" s="21"/>
    </row>
    <row r="20" spans="1:27" ht="19.5" customHeight="1" x14ac:dyDescent="0.2">
      <c r="A20" s="13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</row>
    <row r="21" spans="1:27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9.5" customHeight="1" x14ac:dyDescent="0.2">
      <c r="A23" s="13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/>
    </row>
    <row r="24" spans="1:27" ht="19.5" customHeight="1" x14ac:dyDescent="0.2">
      <c r="A24" s="13"/>
      <c r="B24" s="19"/>
      <c r="C24" s="20" t="s">
        <v>38</v>
      </c>
      <c r="D24" s="2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21"/>
    </row>
    <row r="25" spans="1:27" ht="19.5" customHeight="1" x14ac:dyDescent="0.2">
      <c r="A25" s="13"/>
      <c r="B25" s="1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21"/>
    </row>
    <row r="26" spans="1:27" ht="19.5" customHeight="1" x14ac:dyDescent="0.2">
      <c r="A26" s="13"/>
      <c r="B26" s="1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21"/>
    </row>
    <row r="27" spans="1:27" ht="19.5" customHeight="1" x14ac:dyDescent="0.2">
      <c r="A27" s="13"/>
      <c r="B27" s="1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21"/>
    </row>
    <row r="28" spans="1:27" ht="19.5" customHeight="1" x14ac:dyDescent="0.2">
      <c r="A28" s="13"/>
      <c r="B28" s="1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1"/>
    </row>
    <row r="29" spans="1:27" ht="19.5" customHeight="1" x14ac:dyDescent="0.2">
      <c r="A29" s="13"/>
      <c r="B29" s="1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21"/>
    </row>
    <row r="30" spans="1:27" ht="19.5" customHeight="1" x14ac:dyDescent="0.2">
      <c r="A30" s="13"/>
      <c r="B30" s="1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21"/>
    </row>
    <row r="31" spans="1:27" ht="19.5" customHeight="1" x14ac:dyDescent="0.2">
      <c r="A31" s="13"/>
      <c r="B31" s="1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21"/>
    </row>
    <row r="32" spans="1:27" ht="19.5" customHeight="1" x14ac:dyDescent="0.2">
      <c r="A32" s="13"/>
      <c r="B32" s="1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21"/>
    </row>
    <row r="33" spans="1:27" ht="19.5" customHeight="1" x14ac:dyDescent="0.2">
      <c r="A33" s="13"/>
      <c r="B33" s="1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21"/>
    </row>
    <row r="34" spans="1:27" ht="19.5" customHeight="1" x14ac:dyDescent="0.2">
      <c r="A34" s="13"/>
      <c r="B34" s="1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/>
    </row>
    <row r="35" spans="1:27" ht="19.5" customHeight="1" x14ac:dyDescent="0.2">
      <c r="A35" s="13"/>
      <c r="B35" s="1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/>
    </row>
    <row r="36" spans="1:27" ht="19.5" customHeight="1" x14ac:dyDescent="0.2">
      <c r="A36" s="13"/>
      <c r="B36" s="1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21"/>
    </row>
    <row r="37" spans="1:27" ht="19.5" customHeight="1" x14ac:dyDescent="0.2">
      <c r="A37" s="13"/>
      <c r="B37" s="19"/>
      <c r="C37" s="25" t="s">
        <v>69</v>
      </c>
      <c r="D37" s="26" t="s">
        <v>132</v>
      </c>
      <c r="E37" s="26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</row>
    <row r="38" spans="1:27" ht="19.5" customHeight="1" x14ac:dyDescent="0.2">
      <c r="A38" s="13"/>
      <c r="B38" s="19"/>
      <c r="C38" s="26"/>
      <c r="D38" s="26" t="s">
        <v>133</v>
      </c>
      <c r="E38" s="26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1"/>
    </row>
    <row r="39" spans="1:27" ht="19.5" customHeight="1" x14ac:dyDescent="0.2">
      <c r="A39" s="13"/>
      <c r="B39" s="19"/>
      <c r="C39" s="26"/>
      <c r="D39" s="26" t="s">
        <v>86</v>
      </c>
      <c r="E39" s="26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21"/>
    </row>
    <row r="40" spans="1:27" ht="19.5" customHeight="1" x14ac:dyDescent="0.2">
      <c r="A40" s="13"/>
      <c r="B40" s="22"/>
      <c r="C40" s="42"/>
      <c r="D40" s="42"/>
      <c r="E40" s="4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4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0" orientation="portrait" useFirstPageNumber="1" r:id="rId1"/>
  <headerFooter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9AE4-1EE9-470F-81AA-56DA251B8416}">
  <sheetPr>
    <tabColor rgb="FFCCFFFF"/>
  </sheetPr>
  <dimension ref="A1:O56"/>
  <sheetViews>
    <sheetView view="pageBreakPreview" zoomScaleNormal="100" zoomScaleSheetLayoutView="100" workbookViewId="0"/>
  </sheetViews>
  <sheetFormatPr defaultRowHeight="13.2" x14ac:dyDescent="0.2"/>
  <cols>
    <col min="1" max="4" width="3.109375" style="4" customWidth="1"/>
    <col min="5" max="5" width="16.109375" style="4" bestFit="1" customWidth="1"/>
    <col min="6" max="6" width="8.6640625" style="4" customWidth="1"/>
    <col min="7" max="8" width="13.6640625" style="4" customWidth="1"/>
    <col min="9" max="9" width="12.6640625" style="4" customWidth="1"/>
    <col min="10" max="10" width="8.6640625" style="4" customWidth="1"/>
    <col min="11" max="11" width="9" style="4"/>
    <col min="12" max="12" width="14.6640625" style="4" bestFit="1" customWidth="1"/>
    <col min="13" max="255" width="9" style="4"/>
    <col min="256" max="258" width="3.109375" style="4" customWidth="1"/>
    <col min="259" max="259" width="16.109375" style="4" bestFit="1" customWidth="1"/>
    <col min="260" max="260" width="8.6640625" style="4" customWidth="1"/>
    <col min="261" max="262" width="13.6640625" style="4" customWidth="1"/>
    <col min="263" max="263" width="12.6640625" style="4" customWidth="1"/>
    <col min="264" max="264" width="8.6640625" style="4" customWidth="1"/>
    <col min="265" max="511" width="9" style="4"/>
    <col min="512" max="514" width="3.109375" style="4" customWidth="1"/>
    <col min="515" max="515" width="16.109375" style="4" bestFit="1" customWidth="1"/>
    <col min="516" max="516" width="8.6640625" style="4" customWidth="1"/>
    <col min="517" max="518" width="13.6640625" style="4" customWidth="1"/>
    <col min="519" max="519" width="12.6640625" style="4" customWidth="1"/>
    <col min="520" max="520" width="8.6640625" style="4" customWidth="1"/>
    <col min="521" max="767" width="9" style="4"/>
    <col min="768" max="770" width="3.109375" style="4" customWidth="1"/>
    <col min="771" max="771" width="16.109375" style="4" bestFit="1" customWidth="1"/>
    <col min="772" max="772" width="8.6640625" style="4" customWidth="1"/>
    <col min="773" max="774" width="13.6640625" style="4" customWidth="1"/>
    <col min="775" max="775" width="12.6640625" style="4" customWidth="1"/>
    <col min="776" max="776" width="8.6640625" style="4" customWidth="1"/>
    <col min="777" max="1023" width="9" style="4"/>
    <col min="1024" max="1026" width="3.109375" style="4" customWidth="1"/>
    <col min="1027" max="1027" width="16.109375" style="4" bestFit="1" customWidth="1"/>
    <col min="1028" max="1028" width="8.6640625" style="4" customWidth="1"/>
    <col min="1029" max="1030" width="13.6640625" style="4" customWidth="1"/>
    <col min="1031" max="1031" width="12.6640625" style="4" customWidth="1"/>
    <col min="1032" max="1032" width="8.6640625" style="4" customWidth="1"/>
    <col min="1033" max="1279" width="9" style="4"/>
    <col min="1280" max="1282" width="3.109375" style="4" customWidth="1"/>
    <col min="1283" max="1283" width="16.109375" style="4" bestFit="1" customWidth="1"/>
    <col min="1284" max="1284" width="8.6640625" style="4" customWidth="1"/>
    <col min="1285" max="1286" width="13.6640625" style="4" customWidth="1"/>
    <col min="1287" max="1287" width="12.6640625" style="4" customWidth="1"/>
    <col min="1288" max="1288" width="8.6640625" style="4" customWidth="1"/>
    <col min="1289" max="1535" width="9" style="4"/>
    <col min="1536" max="1538" width="3.109375" style="4" customWidth="1"/>
    <col min="1539" max="1539" width="16.109375" style="4" bestFit="1" customWidth="1"/>
    <col min="1540" max="1540" width="8.6640625" style="4" customWidth="1"/>
    <col min="1541" max="1542" width="13.6640625" style="4" customWidth="1"/>
    <col min="1543" max="1543" width="12.6640625" style="4" customWidth="1"/>
    <col min="1544" max="1544" width="8.6640625" style="4" customWidth="1"/>
    <col min="1545" max="1791" width="9" style="4"/>
    <col min="1792" max="1794" width="3.109375" style="4" customWidth="1"/>
    <col min="1795" max="1795" width="16.109375" style="4" bestFit="1" customWidth="1"/>
    <col min="1796" max="1796" width="8.6640625" style="4" customWidth="1"/>
    <col min="1797" max="1798" width="13.6640625" style="4" customWidth="1"/>
    <col min="1799" max="1799" width="12.6640625" style="4" customWidth="1"/>
    <col min="1800" max="1800" width="8.6640625" style="4" customWidth="1"/>
    <col min="1801" max="2047" width="9" style="4"/>
    <col min="2048" max="2050" width="3.109375" style="4" customWidth="1"/>
    <col min="2051" max="2051" width="16.109375" style="4" bestFit="1" customWidth="1"/>
    <col min="2052" max="2052" width="8.6640625" style="4" customWidth="1"/>
    <col min="2053" max="2054" width="13.6640625" style="4" customWidth="1"/>
    <col min="2055" max="2055" width="12.6640625" style="4" customWidth="1"/>
    <col min="2056" max="2056" width="8.6640625" style="4" customWidth="1"/>
    <col min="2057" max="2303" width="9" style="4"/>
    <col min="2304" max="2306" width="3.109375" style="4" customWidth="1"/>
    <col min="2307" max="2307" width="16.109375" style="4" bestFit="1" customWidth="1"/>
    <col min="2308" max="2308" width="8.6640625" style="4" customWidth="1"/>
    <col min="2309" max="2310" width="13.6640625" style="4" customWidth="1"/>
    <col min="2311" max="2311" width="12.6640625" style="4" customWidth="1"/>
    <col min="2312" max="2312" width="8.6640625" style="4" customWidth="1"/>
    <col min="2313" max="2559" width="9" style="4"/>
    <col min="2560" max="2562" width="3.109375" style="4" customWidth="1"/>
    <col min="2563" max="2563" width="16.109375" style="4" bestFit="1" customWidth="1"/>
    <col min="2564" max="2564" width="8.6640625" style="4" customWidth="1"/>
    <col min="2565" max="2566" width="13.6640625" style="4" customWidth="1"/>
    <col min="2567" max="2567" width="12.6640625" style="4" customWidth="1"/>
    <col min="2568" max="2568" width="8.6640625" style="4" customWidth="1"/>
    <col min="2569" max="2815" width="9" style="4"/>
    <col min="2816" max="2818" width="3.109375" style="4" customWidth="1"/>
    <col min="2819" max="2819" width="16.109375" style="4" bestFit="1" customWidth="1"/>
    <col min="2820" max="2820" width="8.6640625" style="4" customWidth="1"/>
    <col min="2821" max="2822" width="13.6640625" style="4" customWidth="1"/>
    <col min="2823" max="2823" width="12.6640625" style="4" customWidth="1"/>
    <col min="2824" max="2824" width="8.6640625" style="4" customWidth="1"/>
    <col min="2825" max="3071" width="9" style="4"/>
    <col min="3072" max="3074" width="3.109375" style="4" customWidth="1"/>
    <col min="3075" max="3075" width="16.109375" style="4" bestFit="1" customWidth="1"/>
    <col min="3076" max="3076" width="8.6640625" style="4" customWidth="1"/>
    <col min="3077" max="3078" width="13.6640625" style="4" customWidth="1"/>
    <col min="3079" max="3079" width="12.6640625" style="4" customWidth="1"/>
    <col min="3080" max="3080" width="8.6640625" style="4" customWidth="1"/>
    <col min="3081" max="3327" width="9" style="4"/>
    <col min="3328" max="3330" width="3.109375" style="4" customWidth="1"/>
    <col min="3331" max="3331" width="16.109375" style="4" bestFit="1" customWidth="1"/>
    <col min="3332" max="3332" width="8.6640625" style="4" customWidth="1"/>
    <col min="3333" max="3334" width="13.6640625" style="4" customWidth="1"/>
    <col min="3335" max="3335" width="12.6640625" style="4" customWidth="1"/>
    <col min="3336" max="3336" width="8.6640625" style="4" customWidth="1"/>
    <col min="3337" max="3583" width="9" style="4"/>
    <col min="3584" max="3586" width="3.109375" style="4" customWidth="1"/>
    <col min="3587" max="3587" width="16.109375" style="4" bestFit="1" customWidth="1"/>
    <col min="3588" max="3588" width="8.6640625" style="4" customWidth="1"/>
    <col min="3589" max="3590" width="13.6640625" style="4" customWidth="1"/>
    <col min="3591" max="3591" width="12.6640625" style="4" customWidth="1"/>
    <col min="3592" max="3592" width="8.6640625" style="4" customWidth="1"/>
    <col min="3593" max="3839" width="9" style="4"/>
    <col min="3840" max="3842" width="3.109375" style="4" customWidth="1"/>
    <col min="3843" max="3843" width="16.109375" style="4" bestFit="1" customWidth="1"/>
    <col min="3844" max="3844" width="8.6640625" style="4" customWidth="1"/>
    <col min="3845" max="3846" width="13.6640625" style="4" customWidth="1"/>
    <col min="3847" max="3847" width="12.6640625" style="4" customWidth="1"/>
    <col min="3848" max="3848" width="8.6640625" style="4" customWidth="1"/>
    <col min="3849" max="4095" width="9" style="4"/>
    <col min="4096" max="4098" width="3.109375" style="4" customWidth="1"/>
    <col min="4099" max="4099" width="16.109375" style="4" bestFit="1" customWidth="1"/>
    <col min="4100" max="4100" width="8.6640625" style="4" customWidth="1"/>
    <col min="4101" max="4102" width="13.6640625" style="4" customWidth="1"/>
    <col min="4103" max="4103" width="12.6640625" style="4" customWidth="1"/>
    <col min="4104" max="4104" width="8.6640625" style="4" customWidth="1"/>
    <col min="4105" max="4351" width="9" style="4"/>
    <col min="4352" max="4354" width="3.109375" style="4" customWidth="1"/>
    <col min="4355" max="4355" width="16.109375" style="4" bestFit="1" customWidth="1"/>
    <col min="4356" max="4356" width="8.6640625" style="4" customWidth="1"/>
    <col min="4357" max="4358" width="13.6640625" style="4" customWidth="1"/>
    <col min="4359" max="4359" width="12.6640625" style="4" customWidth="1"/>
    <col min="4360" max="4360" width="8.6640625" style="4" customWidth="1"/>
    <col min="4361" max="4607" width="9" style="4"/>
    <col min="4608" max="4610" width="3.109375" style="4" customWidth="1"/>
    <col min="4611" max="4611" width="16.109375" style="4" bestFit="1" customWidth="1"/>
    <col min="4612" max="4612" width="8.6640625" style="4" customWidth="1"/>
    <col min="4613" max="4614" width="13.6640625" style="4" customWidth="1"/>
    <col min="4615" max="4615" width="12.6640625" style="4" customWidth="1"/>
    <col min="4616" max="4616" width="8.6640625" style="4" customWidth="1"/>
    <col min="4617" max="4863" width="9" style="4"/>
    <col min="4864" max="4866" width="3.109375" style="4" customWidth="1"/>
    <col min="4867" max="4867" width="16.109375" style="4" bestFit="1" customWidth="1"/>
    <col min="4868" max="4868" width="8.6640625" style="4" customWidth="1"/>
    <col min="4869" max="4870" width="13.6640625" style="4" customWidth="1"/>
    <col min="4871" max="4871" width="12.6640625" style="4" customWidth="1"/>
    <col min="4872" max="4872" width="8.6640625" style="4" customWidth="1"/>
    <col min="4873" max="5119" width="9" style="4"/>
    <col min="5120" max="5122" width="3.109375" style="4" customWidth="1"/>
    <col min="5123" max="5123" width="16.109375" style="4" bestFit="1" customWidth="1"/>
    <col min="5124" max="5124" width="8.6640625" style="4" customWidth="1"/>
    <col min="5125" max="5126" width="13.6640625" style="4" customWidth="1"/>
    <col min="5127" max="5127" width="12.6640625" style="4" customWidth="1"/>
    <col min="5128" max="5128" width="8.6640625" style="4" customWidth="1"/>
    <col min="5129" max="5375" width="9" style="4"/>
    <col min="5376" max="5378" width="3.109375" style="4" customWidth="1"/>
    <col min="5379" max="5379" width="16.109375" style="4" bestFit="1" customWidth="1"/>
    <col min="5380" max="5380" width="8.6640625" style="4" customWidth="1"/>
    <col min="5381" max="5382" width="13.6640625" style="4" customWidth="1"/>
    <col min="5383" max="5383" width="12.6640625" style="4" customWidth="1"/>
    <col min="5384" max="5384" width="8.6640625" style="4" customWidth="1"/>
    <col min="5385" max="5631" width="9" style="4"/>
    <col min="5632" max="5634" width="3.109375" style="4" customWidth="1"/>
    <col min="5635" max="5635" width="16.109375" style="4" bestFit="1" customWidth="1"/>
    <col min="5636" max="5636" width="8.6640625" style="4" customWidth="1"/>
    <col min="5637" max="5638" width="13.6640625" style="4" customWidth="1"/>
    <col min="5639" max="5639" width="12.6640625" style="4" customWidth="1"/>
    <col min="5640" max="5640" width="8.6640625" style="4" customWidth="1"/>
    <col min="5641" max="5887" width="9" style="4"/>
    <col min="5888" max="5890" width="3.109375" style="4" customWidth="1"/>
    <col min="5891" max="5891" width="16.109375" style="4" bestFit="1" customWidth="1"/>
    <col min="5892" max="5892" width="8.6640625" style="4" customWidth="1"/>
    <col min="5893" max="5894" width="13.6640625" style="4" customWidth="1"/>
    <col min="5895" max="5895" width="12.6640625" style="4" customWidth="1"/>
    <col min="5896" max="5896" width="8.6640625" style="4" customWidth="1"/>
    <col min="5897" max="6143" width="9" style="4"/>
    <col min="6144" max="6146" width="3.109375" style="4" customWidth="1"/>
    <col min="6147" max="6147" width="16.109375" style="4" bestFit="1" customWidth="1"/>
    <col min="6148" max="6148" width="8.6640625" style="4" customWidth="1"/>
    <col min="6149" max="6150" width="13.6640625" style="4" customWidth="1"/>
    <col min="6151" max="6151" width="12.6640625" style="4" customWidth="1"/>
    <col min="6152" max="6152" width="8.6640625" style="4" customWidth="1"/>
    <col min="6153" max="6399" width="9" style="4"/>
    <col min="6400" max="6402" width="3.109375" style="4" customWidth="1"/>
    <col min="6403" max="6403" width="16.109375" style="4" bestFit="1" customWidth="1"/>
    <col min="6404" max="6404" width="8.6640625" style="4" customWidth="1"/>
    <col min="6405" max="6406" width="13.6640625" style="4" customWidth="1"/>
    <col min="6407" max="6407" width="12.6640625" style="4" customWidth="1"/>
    <col min="6408" max="6408" width="8.6640625" style="4" customWidth="1"/>
    <col min="6409" max="6655" width="9" style="4"/>
    <col min="6656" max="6658" width="3.109375" style="4" customWidth="1"/>
    <col min="6659" max="6659" width="16.109375" style="4" bestFit="1" customWidth="1"/>
    <col min="6660" max="6660" width="8.6640625" style="4" customWidth="1"/>
    <col min="6661" max="6662" width="13.6640625" style="4" customWidth="1"/>
    <col min="6663" max="6663" width="12.6640625" style="4" customWidth="1"/>
    <col min="6664" max="6664" width="8.6640625" style="4" customWidth="1"/>
    <col min="6665" max="6911" width="9" style="4"/>
    <col min="6912" max="6914" width="3.109375" style="4" customWidth="1"/>
    <col min="6915" max="6915" width="16.109375" style="4" bestFit="1" customWidth="1"/>
    <col min="6916" max="6916" width="8.6640625" style="4" customWidth="1"/>
    <col min="6917" max="6918" width="13.6640625" style="4" customWidth="1"/>
    <col min="6919" max="6919" width="12.6640625" style="4" customWidth="1"/>
    <col min="6920" max="6920" width="8.6640625" style="4" customWidth="1"/>
    <col min="6921" max="7167" width="9" style="4"/>
    <col min="7168" max="7170" width="3.109375" style="4" customWidth="1"/>
    <col min="7171" max="7171" width="16.109375" style="4" bestFit="1" customWidth="1"/>
    <col min="7172" max="7172" width="8.6640625" style="4" customWidth="1"/>
    <col min="7173" max="7174" width="13.6640625" style="4" customWidth="1"/>
    <col min="7175" max="7175" width="12.6640625" style="4" customWidth="1"/>
    <col min="7176" max="7176" width="8.6640625" style="4" customWidth="1"/>
    <col min="7177" max="7423" width="9" style="4"/>
    <col min="7424" max="7426" width="3.109375" style="4" customWidth="1"/>
    <col min="7427" max="7427" width="16.109375" style="4" bestFit="1" customWidth="1"/>
    <col min="7428" max="7428" width="8.6640625" style="4" customWidth="1"/>
    <col min="7429" max="7430" width="13.6640625" style="4" customWidth="1"/>
    <col min="7431" max="7431" width="12.6640625" style="4" customWidth="1"/>
    <col min="7432" max="7432" width="8.6640625" style="4" customWidth="1"/>
    <col min="7433" max="7679" width="9" style="4"/>
    <col min="7680" max="7682" width="3.109375" style="4" customWidth="1"/>
    <col min="7683" max="7683" width="16.109375" style="4" bestFit="1" customWidth="1"/>
    <col min="7684" max="7684" width="8.6640625" style="4" customWidth="1"/>
    <col min="7685" max="7686" width="13.6640625" style="4" customWidth="1"/>
    <col min="7687" max="7687" width="12.6640625" style="4" customWidth="1"/>
    <col min="7688" max="7688" width="8.6640625" style="4" customWidth="1"/>
    <col min="7689" max="7935" width="9" style="4"/>
    <col min="7936" max="7938" width="3.109375" style="4" customWidth="1"/>
    <col min="7939" max="7939" width="16.109375" style="4" bestFit="1" customWidth="1"/>
    <col min="7940" max="7940" width="8.6640625" style="4" customWidth="1"/>
    <col min="7941" max="7942" width="13.6640625" style="4" customWidth="1"/>
    <col min="7943" max="7943" width="12.6640625" style="4" customWidth="1"/>
    <col min="7944" max="7944" width="8.6640625" style="4" customWidth="1"/>
    <col min="7945" max="8191" width="9" style="4"/>
    <col min="8192" max="8194" width="3.109375" style="4" customWidth="1"/>
    <col min="8195" max="8195" width="16.109375" style="4" bestFit="1" customWidth="1"/>
    <col min="8196" max="8196" width="8.6640625" style="4" customWidth="1"/>
    <col min="8197" max="8198" width="13.6640625" style="4" customWidth="1"/>
    <col min="8199" max="8199" width="12.6640625" style="4" customWidth="1"/>
    <col min="8200" max="8200" width="8.6640625" style="4" customWidth="1"/>
    <col min="8201" max="8447" width="9" style="4"/>
    <col min="8448" max="8450" width="3.109375" style="4" customWidth="1"/>
    <col min="8451" max="8451" width="16.109375" style="4" bestFit="1" customWidth="1"/>
    <col min="8452" max="8452" width="8.6640625" style="4" customWidth="1"/>
    <col min="8453" max="8454" width="13.6640625" style="4" customWidth="1"/>
    <col min="8455" max="8455" width="12.6640625" style="4" customWidth="1"/>
    <col min="8456" max="8456" width="8.6640625" style="4" customWidth="1"/>
    <col min="8457" max="8703" width="9" style="4"/>
    <col min="8704" max="8706" width="3.109375" style="4" customWidth="1"/>
    <col min="8707" max="8707" width="16.109375" style="4" bestFit="1" customWidth="1"/>
    <col min="8708" max="8708" width="8.6640625" style="4" customWidth="1"/>
    <col min="8709" max="8710" width="13.6640625" style="4" customWidth="1"/>
    <col min="8711" max="8711" width="12.6640625" style="4" customWidth="1"/>
    <col min="8712" max="8712" width="8.6640625" style="4" customWidth="1"/>
    <col min="8713" max="8959" width="9" style="4"/>
    <col min="8960" max="8962" width="3.109375" style="4" customWidth="1"/>
    <col min="8963" max="8963" width="16.109375" style="4" bestFit="1" customWidth="1"/>
    <col min="8964" max="8964" width="8.6640625" style="4" customWidth="1"/>
    <col min="8965" max="8966" width="13.6640625" style="4" customWidth="1"/>
    <col min="8967" max="8967" width="12.6640625" style="4" customWidth="1"/>
    <col min="8968" max="8968" width="8.6640625" style="4" customWidth="1"/>
    <col min="8969" max="9215" width="9" style="4"/>
    <col min="9216" max="9218" width="3.109375" style="4" customWidth="1"/>
    <col min="9219" max="9219" width="16.109375" style="4" bestFit="1" customWidth="1"/>
    <col min="9220" max="9220" width="8.6640625" style="4" customWidth="1"/>
    <col min="9221" max="9222" width="13.6640625" style="4" customWidth="1"/>
    <col min="9223" max="9223" width="12.6640625" style="4" customWidth="1"/>
    <col min="9224" max="9224" width="8.6640625" style="4" customWidth="1"/>
    <col min="9225" max="9471" width="9" style="4"/>
    <col min="9472" max="9474" width="3.109375" style="4" customWidth="1"/>
    <col min="9475" max="9475" width="16.109375" style="4" bestFit="1" customWidth="1"/>
    <col min="9476" max="9476" width="8.6640625" style="4" customWidth="1"/>
    <col min="9477" max="9478" width="13.6640625" style="4" customWidth="1"/>
    <col min="9479" max="9479" width="12.6640625" style="4" customWidth="1"/>
    <col min="9480" max="9480" width="8.6640625" style="4" customWidth="1"/>
    <col min="9481" max="9727" width="9" style="4"/>
    <col min="9728" max="9730" width="3.109375" style="4" customWidth="1"/>
    <col min="9731" max="9731" width="16.109375" style="4" bestFit="1" customWidth="1"/>
    <col min="9732" max="9732" width="8.6640625" style="4" customWidth="1"/>
    <col min="9733" max="9734" width="13.6640625" style="4" customWidth="1"/>
    <col min="9735" max="9735" width="12.6640625" style="4" customWidth="1"/>
    <col min="9736" max="9736" width="8.6640625" style="4" customWidth="1"/>
    <col min="9737" max="9983" width="9" style="4"/>
    <col min="9984" max="9986" width="3.109375" style="4" customWidth="1"/>
    <col min="9987" max="9987" width="16.109375" style="4" bestFit="1" customWidth="1"/>
    <col min="9988" max="9988" width="8.6640625" style="4" customWidth="1"/>
    <col min="9989" max="9990" width="13.6640625" style="4" customWidth="1"/>
    <col min="9991" max="9991" width="12.6640625" style="4" customWidth="1"/>
    <col min="9992" max="9992" width="8.6640625" style="4" customWidth="1"/>
    <col min="9993" max="10239" width="9" style="4"/>
    <col min="10240" max="10242" width="3.109375" style="4" customWidth="1"/>
    <col min="10243" max="10243" width="16.109375" style="4" bestFit="1" customWidth="1"/>
    <col min="10244" max="10244" width="8.6640625" style="4" customWidth="1"/>
    <col min="10245" max="10246" width="13.6640625" style="4" customWidth="1"/>
    <col min="10247" max="10247" width="12.6640625" style="4" customWidth="1"/>
    <col min="10248" max="10248" width="8.6640625" style="4" customWidth="1"/>
    <col min="10249" max="10495" width="9" style="4"/>
    <col min="10496" max="10498" width="3.109375" style="4" customWidth="1"/>
    <col min="10499" max="10499" width="16.109375" style="4" bestFit="1" customWidth="1"/>
    <col min="10500" max="10500" width="8.6640625" style="4" customWidth="1"/>
    <col min="10501" max="10502" width="13.6640625" style="4" customWidth="1"/>
    <col min="10503" max="10503" width="12.6640625" style="4" customWidth="1"/>
    <col min="10504" max="10504" width="8.6640625" style="4" customWidth="1"/>
    <col min="10505" max="10751" width="9" style="4"/>
    <col min="10752" max="10754" width="3.109375" style="4" customWidth="1"/>
    <col min="10755" max="10755" width="16.109375" style="4" bestFit="1" customWidth="1"/>
    <col min="10756" max="10756" width="8.6640625" style="4" customWidth="1"/>
    <col min="10757" max="10758" width="13.6640625" style="4" customWidth="1"/>
    <col min="10759" max="10759" width="12.6640625" style="4" customWidth="1"/>
    <col min="10760" max="10760" width="8.6640625" style="4" customWidth="1"/>
    <col min="10761" max="11007" width="9" style="4"/>
    <col min="11008" max="11010" width="3.109375" style="4" customWidth="1"/>
    <col min="11011" max="11011" width="16.109375" style="4" bestFit="1" customWidth="1"/>
    <col min="11012" max="11012" width="8.6640625" style="4" customWidth="1"/>
    <col min="11013" max="11014" width="13.6640625" style="4" customWidth="1"/>
    <col min="11015" max="11015" width="12.6640625" style="4" customWidth="1"/>
    <col min="11016" max="11016" width="8.6640625" style="4" customWidth="1"/>
    <col min="11017" max="11263" width="9" style="4"/>
    <col min="11264" max="11266" width="3.109375" style="4" customWidth="1"/>
    <col min="11267" max="11267" width="16.109375" style="4" bestFit="1" customWidth="1"/>
    <col min="11268" max="11268" width="8.6640625" style="4" customWidth="1"/>
    <col min="11269" max="11270" width="13.6640625" style="4" customWidth="1"/>
    <col min="11271" max="11271" width="12.6640625" style="4" customWidth="1"/>
    <col min="11272" max="11272" width="8.6640625" style="4" customWidth="1"/>
    <col min="11273" max="11519" width="9" style="4"/>
    <col min="11520" max="11522" width="3.109375" style="4" customWidth="1"/>
    <col min="11523" max="11523" width="16.109375" style="4" bestFit="1" customWidth="1"/>
    <col min="11524" max="11524" width="8.6640625" style="4" customWidth="1"/>
    <col min="11525" max="11526" width="13.6640625" style="4" customWidth="1"/>
    <col min="11527" max="11527" width="12.6640625" style="4" customWidth="1"/>
    <col min="11528" max="11528" width="8.6640625" style="4" customWidth="1"/>
    <col min="11529" max="11775" width="9" style="4"/>
    <col min="11776" max="11778" width="3.109375" style="4" customWidth="1"/>
    <col min="11779" max="11779" width="16.109375" style="4" bestFit="1" customWidth="1"/>
    <col min="11780" max="11780" width="8.6640625" style="4" customWidth="1"/>
    <col min="11781" max="11782" width="13.6640625" style="4" customWidth="1"/>
    <col min="11783" max="11783" width="12.6640625" style="4" customWidth="1"/>
    <col min="11784" max="11784" width="8.6640625" style="4" customWidth="1"/>
    <col min="11785" max="12031" width="9" style="4"/>
    <col min="12032" max="12034" width="3.109375" style="4" customWidth="1"/>
    <col min="12035" max="12035" width="16.109375" style="4" bestFit="1" customWidth="1"/>
    <col min="12036" max="12036" width="8.6640625" style="4" customWidth="1"/>
    <col min="12037" max="12038" width="13.6640625" style="4" customWidth="1"/>
    <col min="12039" max="12039" width="12.6640625" style="4" customWidth="1"/>
    <col min="12040" max="12040" width="8.6640625" style="4" customWidth="1"/>
    <col min="12041" max="12287" width="9" style="4"/>
    <col min="12288" max="12290" width="3.109375" style="4" customWidth="1"/>
    <col min="12291" max="12291" width="16.109375" style="4" bestFit="1" customWidth="1"/>
    <col min="12292" max="12292" width="8.6640625" style="4" customWidth="1"/>
    <col min="12293" max="12294" width="13.6640625" style="4" customWidth="1"/>
    <col min="12295" max="12295" width="12.6640625" style="4" customWidth="1"/>
    <col min="12296" max="12296" width="8.6640625" style="4" customWidth="1"/>
    <col min="12297" max="12543" width="9" style="4"/>
    <col min="12544" max="12546" width="3.109375" style="4" customWidth="1"/>
    <col min="12547" max="12547" width="16.109375" style="4" bestFit="1" customWidth="1"/>
    <col min="12548" max="12548" width="8.6640625" style="4" customWidth="1"/>
    <col min="12549" max="12550" width="13.6640625" style="4" customWidth="1"/>
    <col min="12551" max="12551" width="12.6640625" style="4" customWidth="1"/>
    <col min="12552" max="12552" width="8.6640625" style="4" customWidth="1"/>
    <col min="12553" max="12799" width="9" style="4"/>
    <col min="12800" max="12802" width="3.109375" style="4" customWidth="1"/>
    <col min="12803" max="12803" width="16.109375" style="4" bestFit="1" customWidth="1"/>
    <col min="12804" max="12804" width="8.6640625" style="4" customWidth="1"/>
    <col min="12805" max="12806" width="13.6640625" style="4" customWidth="1"/>
    <col min="12807" max="12807" width="12.6640625" style="4" customWidth="1"/>
    <col min="12808" max="12808" width="8.6640625" style="4" customWidth="1"/>
    <col min="12809" max="13055" width="9" style="4"/>
    <col min="13056" max="13058" width="3.109375" style="4" customWidth="1"/>
    <col min="13059" max="13059" width="16.109375" style="4" bestFit="1" customWidth="1"/>
    <col min="13060" max="13060" width="8.6640625" style="4" customWidth="1"/>
    <col min="13061" max="13062" width="13.6640625" style="4" customWidth="1"/>
    <col min="13063" max="13063" width="12.6640625" style="4" customWidth="1"/>
    <col min="13064" max="13064" width="8.6640625" style="4" customWidth="1"/>
    <col min="13065" max="13311" width="9" style="4"/>
    <col min="13312" max="13314" width="3.109375" style="4" customWidth="1"/>
    <col min="13315" max="13315" width="16.109375" style="4" bestFit="1" customWidth="1"/>
    <col min="13316" max="13316" width="8.6640625" style="4" customWidth="1"/>
    <col min="13317" max="13318" width="13.6640625" style="4" customWidth="1"/>
    <col min="13319" max="13319" width="12.6640625" style="4" customWidth="1"/>
    <col min="13320" max="13320" width="8.6640625" style="4" customWidth="1"/>
    <col min="13321" max="13567" width="9" style="4"/>
    <col min="13568" max="13570" width="3.109375" style="4" customWidth="1"/>
    <col min="13571" max="13571" width="16.109375" style="4" bestFit="1" customWidth="1"/>
    <col min="13572" max="13572" width="8.6640625" style="4" customWidth="1"/>
    <col min="13573" max="13574" width="13.6640625" style="4" customWidth="1"/>
    <col min="13575" max="13575" width="12.6640625" style="4" customWidth="1"/>
    <col min="13576" max="13576" width="8.6640625" style="4" customWidth="1"/>
    <col min="13577" max="13823" width="9" style="4"/>
    <col min="13824" max="13826" width="3.109375" style="4" customWidth="1"/>
    <col min="13827" max="13827" width="16.109375" style="4" bestFit="1" customWidth="1"/>
    <col min="13828" max="13828" width="8.6640625" style="4" customWidth="1"/>
    <col min="13829" max="13830" width="13.6640625" style="4" customWidth="1"/>
    <col min="13831" max="13831" width="12.6640625" style="4" customWidth="1"/>
    <col min="13832" max="13832" width="8.6640625" style="4" customWidth="1"/>
    <col min="13833" max="14079" width="9" style="4"/>
    <col min="14080" max="14082" width="3.109375" style="4" customWidth="1"/>
    <col min="14083" max="14083" width="16.109375" style="4" bestFit="1" customWidth="1"/>
    <col min="14084" max="14084" width="8.6640625" style="4" customWidth="1"/>
    <col min="14085" max="14086" width="13.6640625" style="4" customWidth="1"/>
    <col min="14087" max="14087" width="12.6640625" style="4" customWidth="1"/>
    <col min="14088" max="14088" width="8.6640625" style="4" customWidth="1"/>
    <col min="14089" max="14335" width="9" style="4"/>
    <col min="14336" max="14338" width="3.109375" style="4" customWidth="1"/>
    <col min="14339" max="14339" width="16.109375" style="4" bestFit="1" customWidth="1"/>
    <col min="14340" max="14340" width="8.6640625" style="4" customWidth="1"/>
    <col min="14341" max="14342" width="13.6640625" style="4" customWidth="1"/>
    <col min="14343" max="14343" width="12.6640625" style="4" customWidth="1"/>
    <col min="14344" max="14344" width="8.6640625" style="4" customWidth="1"/>
    <col min="14345" max="14591" width="9" style="4"/>
    <col min="14592" max="14594" width="3.109375" style="4" customWidth="1"/>
    <col min="14595" max="14595" width="16.109375" style="4" bestFit="1" customWidth="1"/>
    <col min="14596" max="14596" width="8.6640625" style="4" customWidth="1"/>
    <col min="14597" max="14598" width="13.6640625" style="4" customWidth="1"/>
    <col min="14599" max="14599" width="12.6640625" style="4" customWidth="1"/>
    <col min="14600" max="14600" width="8.6640625" style="4" customWidth="1"/>
    <col min="14601" max="14847" width="9" style="4"/>
    <col min="14848" max="14850" width="3.109375" style="4" customWidth="1"/>
    <col min="14851" max="14851" width="16.109375" style="4" bestFit="1" customWidth="1"/>
    <col min="14852" max="14852" width="8.6640625" style="4" customWidth="1"/>
    <col min="14853" max="14854" width="13.6640625" style="4" customWidth="1"/>
    <col min="14855" max="14855" width="12.6640625" style="4" customWidth="1"/>
    <col min="14856" max="14856" width="8.6640625" style="4" customWidth="1"/>
    <col min="14857" max="15103" width="9" style="4"/>
    <col min="15104" max="15106" width="3.109375" style="4" customWidth="1"/>
    <col min="15107" max="15107" width="16.109375" style="4" bestFit="1" customWidth="1"/>
    <col min="15108" max="15108" width="8.6640625" style="4" customWidth="1"/>
    <col min="15109" max="15110" width="13.6640625" style="4" customWidth="1"/>
    <col min="15111" max="15111" width="12.6640625" style="4" customWidth="1"/>
    <col min="15112" max="15112" width="8.6640625" style="4" customWidth="1"/>
    <col min="15113" max="15359" width="9" style="4"/>
    <col min="15360" max="15362" width="3.109375" style="4" customWidth="1"/>
    <col min="15363" max="15363" width="16.109375" style="4" bestFit="1" customWidth="1"/>
    <col min="15364" max="15364" width="8.6640625" style="4" customWidth="1"/>
    <col min="15365" max="15366" width="13.6640625" style="4" customWidth="1"/>
    <col min="15367" max="15367" width="12.6640625" style="4" customWidth="1"/>
    <col min="15368" max="15368" width="8.6640625" style="4" customWidth="1"/>
    <col min="15369" max="15615" width="9" style="4"/>
    <col min="15616" max="15618" width="3.109375" style="4" customWidth="1"/>
    <col min="15619" max="15619" width="16.109375" style="4" bestFit="1" customWidth="1"/>
    <col min="15620" max="15620" width="8.6640625" style="4" customWidth="1"/>
    <col min="15621" max="15622" width="13.6640625" style="4" customWidth="1"/>
    <col min="15623" max="15623" width="12.6640625" style="4" customWidth="1"/>
    <col min="15624" max="15624" width="8.6640625" style="4" customWidth="1"/>
    <col min="15625" max="15871" width="9" style="4"/>
    <col min="15872" max="15874" width="3.109375" style="4" customWidth="1"/>
    <col min="15875" max="15875" width="16.109375" style="4" bestFit="1" customWidth="1"/>
    <col min="15876" max="15876" width="8.6640625" style="4" customWidth="1"/>
    <col min="15877" max="15878" width="13.6640625" style="4" customWidth="1"/>
    <col min="15879" max="15879" width="12.6640625" style="4" customWidth="1"/>
    <col min="15880" max="15880" width="8.6640625" style="4" customWidth="1"/>
    <col min="15881" max="16127" width="9" style="4"/>
    <col min="16128" max="16130" width="3.109375" style="4" customWidth="1"/>
    <col min="16131" max="16131" width="16.109375" style="4" bestFit="1" customWidth="1"/>
    <col min="16132" max="16132" width="8.6640625" style="4" customWidth="1"/>
    <col min="16133" max="16134" width="13.6640625" style="4" customWidth="1"/>
    <col min="16135" max="16135" width="12.6640625" style="4" customWidth="1"/>
    <col min="16136" max="16136" width="8.6640625" style="4" customWidth="1"/>
    <col min="16137" max="16384" width="9" style="4"/>
  </cols>
  <sheetData>
    <row r="1" spans="1:11" ht="20.25" customHeight="1" x14ac:dyDescent="0.2">
      <c r="A1" s="57"/>
      <c r="B1" s="58" t="s">
        <v>13</v>
      </c>
      <c r="C1" s="58"/>
      <c r="D1" s="59"/>
      <c r="E1" s="59"/>
      <c r="F1" s="59"/>
      <c r="G1" s="59"/>
      <c r="H1" s="59"/>
      <c r="I1" s="59"/>
      <c r="J1" s="59"/>
      <c r="K1" s="5"/>
    </row>
    <row r="2" spans="1:11" ht="26.2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1" x14ac:dyDescent="0.2">
      <c r="A3" s="57"/>
      <c r="B3" s="30" t="s">
        <v>44</v>
      </c>
      <c r="C3" s="57"/>
      <c r="D3" s="57"/>
      <c r="E3" s="57"/>
      <c r="F3" s="60"/>
      <c r="G3" s="57"/>
      <c r="H3" s="57"/>
      <c r="I3" s="57"/>
      <c r="J3" s="57"/>
    </row>
    <row r="4" spans="1:11" ht="13.8" thickBot="1" x14ac:dyDescent="0.25">
      <c r="A4" s="57"/>
      <c r="B4" s="57"/>
      <c r="C4" s="57"/>
      <c r="D4" s="57"/>
      <c r="E4" s="57"/>
      <c r="F4" s="60"/>
      <c r="G4" s="61"/>
      <c r="H4" s="61"/>
      <c r="I4" s="62"/>
      <c r="J4" s="153" t="s">
        <v>90</v>
      </c>
    </row>
    <row r="5" spans="1:11" ht="18.75" customHeight="1" thickBot="1" x14ac:dyDescent="0.25">
      <c r="A5" s="57"/>
      <c r="B5" s="64"/>
      <c r="C5" s="65"/>
      <c r="D5" s="65"/>
      <c r="E5" s="65"/>
      <c r="F5" s="66"/>
      <c r="G5" s="67" t="s">
        <v>134</v>
      </c>
      <c r="H5" s="68" t="s">
        <v>93</v>
      </c>
      <c r="I5" s="69" t="s">
        <v>18</v>
      </c>
      <c r="J5" s="70" t="s">
        <v>64</v>
      </c>
    </row>
    <row r="6" spans="1:11" x14ac:dyDescent="0.2">
      <c r="A6" s="57"/>
      <c r="B6" s="71" t="s">
        <v>65</v>
      </c>
      <c r="C6" s="62"/>
      <c r="D6" s="62"/>
      <c r="E6" s="62"/>
      <c r="F6" s="72" t="s">
        <v>45</v>
      </c>
      <c r="G6" s="73">
        <v>21246</v>
      </c>
      <c r="H6" s="74">
        <v>21594</v>
      </c>
      <c r="I6" s="75">
        <f t="shared" ref="I6:I13" si="0">G6-H6</f>
        <v>-348</v>
      </c>
      <c r="J6" s="76">
        <f t="shared" ref="J6:J13" si="1">G6/H6</f>
        <v>0.98388441233676016</v>
      </c>
    </row>
    <row r="7" spans="1:11" x14ac:dyDescent="0.2">
      <c r="A7" s="57"/>
      <c r="B7" s="71"/>
      <c r="C7" s="62"/>
      <c r="D7" s="62"/>
      <c r="E7" s="62"/>
      <c r="F7" s="72" t="s">
        <v>46</v>
      </c>
      <c r="G7" s="73">
        <v>154816535</v>
      </c>
      <c r="H7" s="74">
        <v>157045857</v>
      </c>
      <c r="I7" s="77">
        <f>G7-H7</f>
        <v>-2229322</v>
      </c>
      <c r="J7" s="78">
        <f t="shared" si="1"/>
        <v>0.98580464303493209</v>
      </c>
    </row>
    <row r="8" spans="1:11" x14ac:dyDescent="0.2">
      <c r="A8" s="57"/>
      <c r="B8" s="71"/>
      <c r="C8" s="79" t="s">
        <v>47</v>
      </c>
      <c r="D8" s="80"/>
      <c r="E8" s="80"/>
      <c r="F8" s="81" t="s">
        <v>45</v>
      </c>
      <c r="G8" s="82">
        <v>4850</v>
      </c>
      <c r="H8" s="83">
        <v>4951</v>
      </c>
      <c r="I8" s="75">
        <f t="shared" si="0"/>
        <v>-101</v>
      </c>
      <c r="J8" s="76">
        <f t="shared" si="1"/>
        <v>0.9796000807917592</v>
      </c>
    </row>
    <row r="9" spans="1:11" x14ac:dyDescent="0.2">
      <c r="A9" s="57"/>
      <c r="B9" s="71"/>
      <c r="C9" s="84"/>
      <c r="D9" s="62"/>
      <c r="E9" s="62"/>
      <c r="F9" s="72" t="s">
        <v>46</v>
      </c>
      <c r="G9" s="73">
        <v>109255138</v>
      </c>
      <c r="H9" s="74">
        <v>110196345</v>
      </c>
      <c r="I9" s="85">
        <f t="shared" si="0"/>
        <v>-941207</v>
      </c>
      <c r="J9" s="86">
        <f t="shared" si="1"/>
        <v>0.99145881834828553</v>
      </c>
    </row>
    <row r="10" spans="1:11" x14ac:dyDescent="0.2">
      <c r="A10" s="57"/>
      <c r="B10" s="71"/>
      <c r="C10" s="84"/>
      <c r="D10" s="87" t="s">
        <v>87</v>
      </c>
      <c r="E10" s="88"/>
      <c r="F10" s="89" t="s">
        <v>45</v>
      </c>
      <c r="G10" s="90">
        <v>4635</v>
      </c>
      <c r="H10" s="91">
        <v>4753</v>
      </c>
      <c r="I10" s="75">
        <f t="shared" si="0"/>
        <v>-118</v>
      </c>
      <c r="J10" s="76">
        <f t="shared" si="1"/>
        <v>0.97517357458447296</v>
      </c>
    </row>
    <row r="11" spans="1:11" x14ac:dyDescent="0.2">
      <c r="A11" s="57"/>
      <c r="B11" s="71"/>
      <c r="C11" s="84"/>
      <c r="D11" s="92"/>
      <c r="E11" s="93"/>
      <c r="F11" s="94" t="s">
        <v>46</v>
      </c>
      <c r="G11" s="95">
        <v>102427901</v>
      </c>
      <c r="H11" s="96">
        <v>107097396</v>
      </c>
      <c r="I11" s="77">
        <f t="shared" si="0"/>
        <v>-4669495</v>
      </c>
      <c r="J11" s="78">
        <f t="shared" si="1"/>
        <v>0.95639954681998052</v>
      </c>
    </row>
    <row r="12" spans="1:11" x14ac:dyDescent="0.2">
      <c r="A12" s="57"/>
      <c r="B12" s="71"/>
      <c r="C12" s="79" t="s">
        <v>48</v>
      </c>
      <c r="D12" s="80"/>
      <c r="E12" s="80"/>
      <c r="F12" s="81" t="s">
        <v>45</v>
      </c>
      <c r="G12" s="82">
        <v>16396</v>
      </c>
      <c r="H12" s="83">
        <v>16643</v>
      </c>
      <c r="I12" s="75">
        <f t="shared" si="0"/>
        <v>-247</v>
      </c>
      <c r="J12" s="76">
        <f t="shared" si="1"/>
        <v>0.98515892567445773</v>
      </c>
    </row>
    <row r="13" spans="1:11" ht="13.8" thickBot="1" x14ac:dyDescent="0.25">
      <c r="A13" s="57"/>
      <c r="B13" s="97"/>
      <c r="C13" s="98"/>
      <c r="D13" s="99"/>
      <c r="E13" s="99"/>
      <c r="F13" s="100" t="s">
        <v>46</v>
      </c>
      <c r="G13" s="101">
        <v>45561397</v>
      </c>
      <c r="H13" s="102">
        <v>46849512</v>
      </c>
      <c r="I13" s="103">
        <f t="shared" si="0"/>
        <v>-1288115</v>
      </c>
      <c r="J13" s="104">
        <f t="shared" si="1"/>
        <v>0.97250526323518593</v>
      </c>
    </row>
    <row r="14" spans="1:11" ht="13.5" customHeight="1" x14ac:dyDescent="0.2">
      <c r="A14" s="57"/>
      <c r="B14" s="57"/>
      <c r="C14" s="57"/>
      <c r="D14" s="57"/>
      <c r="E14" s="57"/>
      <c r="F14" s="60"/>
      <c r="G14" s="57"/>
      <c r="H14" s="57"/>
      <c r="I14" s="57"/>
      <c r="J14" s="57"/>
    </row>
    <row r="15" spans="1:11" x14ac:dyDescent="0.2">
      <c r="A15" s="57"/>
      <c r="B15" s="105" t="s">
        <v>49</v>
      </c>
      <c r="C15" s="57"/>
      <c r="D15" s="57"/>
      <c r="E15" s="57"/>
      <c r="F15" s="60"/>
      <c r="G15" s="57"/>
      <c r="H15" s="57"/>
      <c r="I15" s="57"/>
      <c r="J15" s="57"/>
    </row>
    <row r="16" spans="1:11" ht="13.8" thickBot="1" x14ac:dyDescent="0.25">
      <c r="A16" s="57"/>
      <c r="B16" s="57"/>
      <c r="C16" s="57"/>
      <c r="D16" s="57"/>
      <c r="E16" s="57"/>
      <c r="F16" s="60"/>
      <c r="G16" s="61"/>
      <c r="H16" s="61"/>
      <c r="I16" s="62"/>
      <c r="J16" s="153" t="s">
        <v>91</v>
      </c>
    </row>
    <row r="17" spans="1:15" ht="16.5" customHeight="1" thickBot="1" x14ac:dyDescent="0.25">
      <c r="A17" s="57"/>
      <c r="B17" s="64"/>
      <c r="C17" s="65"/>
      <c r="D17" s="65"/>
      <c r="E17" s="65"/>
      <c r="F17" s="66"/>
      <c r="G17" s="67" t="s">
        <v>134</v>
      </c>
      <c r="H17" s="68" t="s">
        <v>93</v>
      </c>
      <c r="I17" s="69" t="s">
        <v>18</v>
      </c>
      <c r="J17" s="70" t="s">
        <v>64</v>
      </c>
    </row>
    <row r="18" spans="1:15" x14ac:dyDescent="0.15">
      <c r="A18" s="57"/>
      <c r="B18" s="71" t="s">
        <v>66</v>
      </c>
      <c r="C18" s="62"/>
      <c r="D18" s="62"/>
      <c r="E18" s="62"/>
      <c r="F18" s="72" t="s">
        <v>39</v>
      </c>
      <c r="G18" s="106">
        <v>82906166</v>
      </c>
      <c r="H18" s="107">
        <v>82048450</v>
      </c>
      <c r="I18" s="108">
        <f t="shared" ref="I18:I44" si="2">G18-H18</f>
        <v>857716</v>
      </c>
      <c r="J18" s="109">
        <f t="shared" ref="J18:J44" si="3">G18/H18</f>
        <v>1.0104537745685629</v>
      </c>
      <c r="L18" s="10"/>
      <c r="O18" s="8"/>
    </row>
    <row r="19" spans="1:15" x14ac:dyDescent="0.15">
      <c r="A19" s="57"/>
      <c r="B19" s="71"/>
      <c r="C19" s="62"/>
      <c r="D19" s="62" t="s">
        <v>50</v>
      </c>
      <c r="E19" s="62"/>
      <c r="F19" s="72"/>
      <c r="G19" s="106">
        <v>25118768</v>
      </c>
      <c r="H19" s="107">
        <v>25256969</v>
      </c>
      <c r="I19" s="108">
        <f t="shared" si="2"/>
        <v>-138201</v>
      </c>
      <c r="J19" s="109">
        <f t="shared" si="3"/>
        <v>0.9945282032852002</v>
      </c>
      <c r="L19" s="10"/>
      <c r="O19" s="8"/>
    </row>
    <row r="20" spans="1:15" x14ac:dyDescent="0.15">
      <c r="A20" s="57"/>
      <c r="B20" s="71"/>
      <c r="C20" s="93"/>
      <c r="D20" s="93" t="s">
        <v>51</v>
      </c>
      <c r="E20" s="93"/>
      <c r="F20" s="110"/>
      <c r="G20" s="111">
        <v>57787398</v>
      </c>
      <c r="H20" s="112">
        <v>56791481</v>
      </c>
      <c r="I20" s="113">
        <f t="shared" si="2"/>
        <v>995917</v>
      </c>
      <c r="J20" s="114">
        <f t="shared" si="3"/>
        <v>1.0175363801482831</v>
      </c>
      <c r="L20" s="10"/>
      <c r="O20" s="8"/>
    </row>
    <row r="21" spans="1:15" x14ac:dyDescent="0.15">
      <c r="A21" s="57"/>
      <c r="B21" s="71"/>
      <c r="C21" s="79" t="s">
        <v>52</v>
      </c>
      <c r="D21" s="80"/>
      <c r="E21" s="80"/>
      <c r="F21" s="81" t="s">
        <v>39</v>
      </c>
      <c r="G21" s="115">
        <v>45093919</v>
      </c>
      <c r="H21" s="116">
        <v>44491900</v>
      </c>
      <c r="I21" s="108">
        <f t="shared" si="2"/>
        <v>602019</v>
      </c>
      <c r="J21" s="109">
        <f t="shared" si="3"/>
        <v>1.0135309797963226</v>
      </c>
      <c r="L21" s="10"/>
      <c r="N21" s="7"/>
    </row>
    <row r="22" spans="1:15" x14ac:dyDescent="0.15">
      <c r="A22" s="57"/>
      <c r="B22" s="71"/>
      <c r="C22" s="84"/>
      <c r="D22" s="62"/>
      <c r="E22" s="62" t="s">
        <v>53</v>
      </c>
      <c r="F22" s="72"/>
      <c r="G22" s="106">
        <v>11129511</v>
      </c>
      <c r="H22" s="107">
        <v>11301562</v>
      </c>
      <c r="I22" s="108">
        <f t="shared" si="2"/>
        <v>-172051</v>
      </c>
      <c r="J22" s="109">
        <f t="shared" si="3"/>
        <v>0.98477635215379966</v>
      </c>
      <c r="L22" s="10"/>
    </row>
    <row r="23" spans="1:15" x14ac:dyDescent="0.15">
      <c r="A23" s="57"/>
      <c r="B23" s="71"/>
      <c r="C23" s="84"/>
      <c r="D23" s="62"/>
      <c r="E23" s="62" t="s">
        <v>54</v>
      </c>
      <c r="F23" s="72"/>
      <c r="G23" s="106">
        <v>33964408</v>
      </c>
      <c r="H23" s="107">
        <v>33190338</v>
      </c>
      <c r="I23" s="113">
        <f t="shared" si="2"/>
        <v>774070</v>
      </c>
      <c r="J23" s="114">
        <f t="shared" si="3"/>
        <v>1.0233221487530497</v>
      </c>
      <c r="L23" s="10"/>
    </row>
    <row r="24" spans="1:15" x14ac:dyDescent="0.15">
      <c r="A24" s="57"/>
      <c r="B24" s="71"/>
      <c r="C24" s="84"/>
      <c r="D24" s="79" t="s">
        <v>55</v>
      </c>
      <c r="E24" s="80"/>
      <c r="F24" s="81" t="s">
        <v>39</v>
      </c>
      <c r="G24" s="115">
        <v>43845703</v>
      </c>
      <c r="H24" s="116">
        <v>43202735</v>
      </c>
      <c r="I24" s="108">
        <f>G24-H24</f>
        <v>642968</v>
      </c>
      <c r="J24" s="109">
        <f t="shared" si="3"/>
        <v>1.014882576299857</v>
      </c>
      <c r="L24" s="10"/>
    </row>
    <row r="25" spans="1:15" x14ac:dyDescent="0.15">
      <c r="A25" s="57"/>
      <c r="B25" s="71"/>
      <c r="C25" s="84"/>
      <c r="D25" s="84"/>
      <c r="E25" s="62" t="s">
        <v>67</v>
      </c>
      <c r="F25" s="72"/>
      <c r="G25" s="106">
        <v>10802987</v>
      </c>
      <c r="H25" s="107">
        <v>10961373</v>
      </c>
      <c r="I25" s="108">
        <f t="shared" si="2"/>
        <v>-158386</v>
      </c>
      <c r="J25" s="109">
        <f t="shared" si="3"/>
        <v>0.98555053276628757</v>
      </c>
      <c r="L25" s="10"/>
    </row>
    <row r="26" spans="1:15" x14ac:dyDescent="0.15">
      <c r="A26" s="57"/>
      <c r="B26" s="71"/>
      <c r="C26" s="84"/>
      <c r="D26" s="117"/>
      <c r="E26" s="93" t="s">
        <v>68</v>
      </c>
      <c r="F26" s="110"/>
      <c r="G26" s="111">
        <v>33042716</v>
      </c>
      <c r="H26" s="112">
        <v>32241362</v>
      </c>
      <c r="I26" s="113">
        <f t="shared" si="2"/>
        <v>801354</v>
      </c>
      <c r="J26" s="114">
        <f t="shared" si="3"/>
        <v>1.0248548432910496</v>
      </c>
      <c r="L26" s="10"/>
    </row>
    <row r="27" spans="1:15" x14ac:dyDescent="0.15">
      <c r="A27" s="57"/>
      <c r="B27" s="71"/>
      <c r="C27" s="84"/>
      <c r="D27" s="79" t="s">
        <v>56</v>
      </c>
      <c r="E27" s="80"/>
      <c r="F27" s="81" t="s">
        <v>39</v>
      </c>
      <c r="G27" s="115">
        <v>4169322</v>
      </c>
      <c r="H27" s="116">
        <v>4082476</v>
      </c>
      <c r="I27" s="108">
        <f t="shared" si="2"/>
        <v>86846</v>
      </c>
      <c r="J27" s="109">
        <f t="shared" si="3"/>
        <v>1.0212728745986503</v>
      </c>
      <c r="L27" s="10"/>
    </row>
    <row r="28" spans="1:15" x14ac:dyDescent="0.15">
      <c r="A28" s="57"/>
      <c r="B28" s="71"/>
      <c r="C28" s="84"/>
      <c r="D28" s="84"/>
      <c r="E28" s="62"/>
      <c r="F28" s="72" t="s">
        <v>40</v>
      </c>
      <c r="G28" s="106">
        <v>3086196</v>
      </c>
      <c r="H28" s="107">
        <v>3032390</v>
      </c>
      <c r="I28" s="108">
        <f t="shared" si="2"/>
        <v>53806</v>
      </c>
      <c r="J28" s="109">
        <f t="shared" si="3"/>
        <v>1.0177437598725758</v>
      </c>
      <c r="L28" s="10"/>
    </row>
    <row r="29" spans="1:15" x14ac:dyDescent="0.15">
      <c r="A29" s="57"/>
      <c r="B29" s="71"/>
      <c r="C29" s="84"/>
      <c r="D29" s="84"/>
      <c r="E29" s="62"/>
      <c r="F29" s="72" t="s">
        <v>41</v>
      </c>
      <c r="G29" s="106">
        <v>1083126</v>
      </c>
      <c r="H29" s="107">
        <v>1050086</v>
      </c>
      <c r="I29" s="118">
        <f t="shared" si="2"/>
        <v>33040</v>
      </c>
      <c r="J29" s="119">
        <f t="shared" si="3"/>
        <v>1.0314640896078988</v>
      </c>
      <c r="L29" s="10"/>
    </row>
    <row r="30" spans="1:15" x14ac:dyDescent="0.15">
      <c r="A30" s="57"/>
      <c r="B30" s="71"/>
      <c r="C30" s="84"/>
      <c r="D30" s="84"/>
      <c r="E30" s="87" t="s">
        <v>67</v>
      </c>
      <c r="F30" s="89" t="s">
        <v>39</v>
      </c>
      <c r="G30" s="120">
        <v>1888808</v>
      </c>
      <c r="H30" s="121">
        <v>1898681</v>
      </c>
      <c r="I30" s="108">
        <f t="shared" si="2"/>
        <v>-9873</v>
      </c>
      <c r="J30" s="109">
        <f t="shared" si="3"/>
        <v>0.99480007436741613</v>
      </c>
      <c r="L30" s="10"/>
    </row>
    <row r="31" spans="1:15" x14ac:dyDescent="0.15">
      <c r="A31" s="57"/>
      <c r="B31" s="71"/>
      <c r="C31" s="84"/>
      <c r="D31" s="84"/>
      <c r="E31" s="122"/>
      <c r="F31" s="72" t="s">
        <v>40</v>
      </c>
      <c r="G31" s="106">
        <v>825154</v>
      </c>
      <c r="H31" s="107">
        <v>902249</v>
      </c>
      <c r="I31" s="108">
        <f t="shared" si="2"/>
        <v>-77095</v>
      </c>
      <c r="J31" s="109">
        <f t="shared" si="3"/>
        <v>0.91455241291483835</v>
      </c>
      <c r="L31" s="10"/>
    </row>
    <row r="32" spans="1:15" x14ac:dyDescent="0.15">
      <c r="A32" s="57"/>
      <c r="B32" s="71"/>
      <c r="C32" s="84"/>
      <c r="D32" s="84"/>
      <c r="E32" s="122"/>
      <c r="F32" s="72" t="s">
        <v>41</v>
      </c>
      <c r="G32" s="106">
        <v>1063654</v>
      </c>
      <c r="H32" s="107">
        <v>996432</v>
      </c>
      <c r="I32" s="118">
        <f t="shared" si="2"/>
        <v>67222</v>
      </c>
      <c r="J32" s="119">
        <f t="shared" si="3"/>
        <v>1.067462706938356</v>
      </c>
      <c r="L32" s="10"/>
    </row>
    <row r="33" spans="1:12" x14ac:dyDescent="0.15">
      <c r="A33" s="57"/>
      <c r="B33" s="71"/>
      <c r="C33" s="84"/>
      <c r="D33" s="84"/>
      <c r="E33" s="87" t="s">
        <v>68</v>
      </c>
      <c r="F33" s="89" t="s">
        <v>39</v>
      </c>
      <c r="G33" s="120">
        <v>2280514</v>
      </c>
      <c r="H33" s="121">
        <v>2183795</v>
      </c>
      <c r="I33" s="108">
        <f t="shared" si="2"/>
        <v>96719</v>
      </c>
      <c r="J33" s="109">
        <f t="shared" si="3"/>
        <v>1.0442894136125416</v>
      </c>
      <c r="L33" s="10"/>
    </row>
    <row r="34" spans="1:12" x14ac:dyDescent="0.15">
      <c r="A34" s="57"/>
      <c r="B34" s="71"/>
      <c r="C34" s="84"/>
      <c r="D34" s="84"/>
      <c r="E34" s="122"/>
      <c r="F34" s="72" t="s">
        <v>40</v>
      </c>
      <c r="G34" s="106">
        <v>2261042</v>
      </c>
      <c r="H34" s="107">
        <v>2130141</v>
      </c>
      <c r="I34" s="108">
        <f t="shared" si="2"/>
        <v>130901</v>
      </c>
      <c r="J34" s="109">
        <f t="shared" si="3"/>
        <v>1.0614518006085043</v>
      </c>
      <c r="L34" s="10"/>
    </row>
    <row r="35" spans="1:12" x14ac:dyDescent="0.15">
      <c r="A35" s="57"/>
      <c r="B35" s="71"/>
      <c r="C35" s="117"/>
      <c r="D35" s="117"/>
      <c r="E35" s="92"/>
      <c r="F35" s="110" t="s">
        <v>41</v>
      </c>
      <c r="G35" s="111">
        <v>19472</v>
      </c>
      <c r="H35" s="112">
        <v>53654</v>
      </c>
      <c r="I35" s="113">
        <f t="shared" si="2"/>
        <v>-34182</v>
      </c>
      <c r="J35" s="114">
        <f t="shared" si="3"/>
        <v>0.36291795579080777</v>
      </c>
      <c r="L35" s="10"/>
    </row>
    <row r="36" spans="1:12" x14ac:dyDescent="0.15">
      <c r="A36" s="57"/>
      <c r="B36" s="71"/>
      <c r="C36" s="79" t="s">
        <v>57</v>
      </c>
      <c r="D36" s="80"/>
      <c r="E36" s="80"/>
      <c r="F36" s="81" t="s">
        <v>39</v>
      </c>
      <c r="G36" s="115">
        <v>37812247</v>
      </c>
      <c r="H36" s="116">
        <v>37556550</v>
      </c>
      <c r="I36" s="108">
        <f t="shared" si="2"/>
        <v>255697</v>
      </c>
      <c r="J36" s="109">
        <f t="shared" si="3"/>
        <v>1.0068083197205282</v>
      </c>
      <c r="L36" s="10"/>
    </row>
    <row r="37" spans="1:12" x14ac:dyDescent="0.15">
      <c r="A37" s="57"/>
      <c r="B37" s="71"/>
      <c r="C37" s="84"/>
      <c r="D37" s="62"/>
      <c r="E37" s="62" t="s">
        <v>55</v>
      </c>
      <c r="F37" s="72"/>
      <c r="G37" s="106">
        <v>1933849</v>
      </c>
      <c r="H37" s="107">
        <v>2064173</v>
      </c>
      <c r="I37" s="108">
        <f t="shared" si="2"/>
        <v>-130324</v>
      </c>
      <c r="J37" s="109">
        <f t="shared" si="3"/>
        <v>0.93686381906942873</v>
      </c>
      <c r="L37" s="10"/>
    </row>
    <row r="38" spans="1:12" x14ac:dyDescent="0.15">
      <c r="A38" s="57"/>
      <c r="B38" s="71"/>
      <c r="C38" s="84"/>
      <c r="D38" s="93"/>
      <c r="E38" s="93" t="s">
        <v>58</v>
      </c>
      <c r="F38" s="110"/>
      <c r="G38" s="106">
        <v>11443715</v>
      </c>
      <c r="H38" s="107">
        <v>10571220</v>
      </c>
      <c r="I38" s="113">
        <f t="shared" si="2"/>
        <v>872495</v>
      </c>
      <c r="J38" s="114">
        <f t="shared" si="3"/>
        <v>1.0825349392028545</v>
      </c>
      <c r="L38" s="10"/>
    </row>
    <row r="39" spans="1:12" x14ac:dyDescent="0.15">
      <c r="A39" s="57"/>
      <c r="B39" s="71"/>
      <c r="C39" s="84"/>
      <c r="D39" s="79" t="s">
        <v>59</v>
      </c>
      <c r="E39" s="80"/>
      <c r="F39" s="81" t="s">
        <v>39</v>
      </c>
      <c r="G39" s="115">
        <v>13989257</v>
      </c>
      <c r="H39" s="116">
        <v>13955407</v>
      </c>
      <c r="I39" s="108">
        <f t="shared" si="2"/>
        <v>33850</v>
      </c>
      <c r="J39" s="109">
        <f t="shared" si="3"/>
        <v>1.0024255831449416</v>
      </c>
      <c r="L39" s="10"/>
    </row>
    <row r="40" spans="1:12" x14ac:dyDescent="0.15">
      <c r="A40" s="57"/>
      <c r="B40" s="71"/>
      <c r="C40" s="84"/>
      <c r="D40" s="84"/>
      <c r="E40" s="62" t="s">
        <v>55</v>
      </c>
      <c r="F40" s="72"/>
      <c r="G40" s="106">
        <v>1107125</v>
      </c>
      <c r="H40" s="107">
        <v>1181991</v>
      </c>
      <c r="I40" s="108">
        <f t="shared" si="2"/>
        <v>-74866</v>
      </c>
      <c r="J40" s="109">
        <f t="shared" si="3"/>
        <v>0.93666110824870918</v>
      </c>
      <c r="L40" s="10"/>
    </row>
    <row r="41" spans="1:12" x14ac:dyDescent="0.15">
      <c r="A41" s="57"/>
      <c r="B41" s="71"/>
      <c r="C41" s="84"/>
      <c r="D41" s="117"/>
      <c r="E41" s="93" t="s">
        <v>58</v>
      </c>
      <c r="F41" s="110"/>
      <c r="G41" s="111">
        <v>5794505</v>
      </c>
      <c r="H41" s="112">
        <v>5299160</v>
      </c>
      <c r="I41" s="113">
        <f t="shared" si="2"/>
        <v>495345</v>
      </c>
      <c r="J41" s="114">
        <f t="shared" si="3"/>
        <v>1.0934761358403973</v>
      </c>
      <c r="L41" s="10"/>
    </row>
    <row r="42" spans="1:12" x14ac:dyDescent="0.15">
      <c r="A42" s="57"/>
      <c r="B42" s="71"/>
      <c r="C42" s="84"/>
      <c r="D42" s="79" t="s">
        <v>60</v>
      </c>
      <c r="E42" s="80"/>
      <c r="F42" s="81" t="s">
        <v>39</v>
      </c>
      <c r="G42" s="115">
        <v>23822990</v>
      </c>
      <c r="H42" s="116">
        <v>23601143</v>
      </c>
      <c r="I42" s="108">
        <f t="shared" si="2"/>
        <v>221847</v>
      </c>
      <c r="J42" s="109">
        <f t="shared" si="3"/>
        <v>1.009399841355141</v>
      </c>
      <c r="L42" s="10"/>
    </row>
    <row r="43" spans="1:12" x14ac:dyDescent="0.15">
      <c r="A43" s="57"/>
      <c r="B43" s="71"/>
      <c r="C43" s="84"/>
      <c r="D43" s="84"/>
      <c r="E43" s="62" t="s">
        <v>55</v>
      </c>
      <c r="F43" s="72"/>
      <c r="G43" s="106">
        <v>826724</v>
      </c>
      <c r="H43" s="107">
        <v>882182</v>
      </c>
      <c r="I43" s="108">
        <f t="shared" si="2"/>
        <v>-55458</v>
      </c>
      <c r="J43" s="109">
        <f t="shared" si="3"/>
        <v>0.93713542103556857</v>
      </c>
      <c r="L43" s="10"/>
    </row>
    <row r="44" spans="1:12" x14ac:dyDescent="0.15">
      <c r="A44" s="57"/>
      <c r="B44" s="71"/>
      <c r="C44" s="123"/>
      <c r="D44" s="117"/>
      <c r="E44" s="93" t="s">
        <v>58</v>
      </c>
      <c r="F44" s="110"/>
      <c r="G44" s="111">
        <v>5649210</v>
      </c>
      <c r="H44" s="112">
        <v>5272060</v>
      </c>
      <c r="I44" s="113">
        <f t="shared" si="2"/>
        <v>377150</v>
      </c>
      <c r="J44" s="124">
        <f t="shared" si="3"/>
        <v>1.0715375014700137</v>
      </c>
      <c r="L44" s="10"/>
    </row>
    <row r="45" spans="1:12" x14ac:dyDescent="0.15">
      <c r="A45" s="57"/>
      <c r="B45" s="71"/>
      <c r="C45" s="123"/>
      <c r="D45" s="84" t="s">
        <v>135</v>
      </c>
      <c r="E45" s="62"/>
      <c r="F45" s="72" t="s">
        <v>136</v>
      </c>
      <c r="G45" s="125">
        <v>531356</v>
      </c>
      <c r="H45" s="126">
        <v>488380</v>
      </c>
      <c r="I45" s="127">
        <v>42976</v>
      </c>
      <c r="J45" s="128">
        <v>1.0880000000000001</v>
      </c>
      <c r="L45" s="10"/>
    </row>
    <row r="46" spans="1:12" x14ac:dyDescent="0.15">
      <c r="A46" s="57"/>
      <c r="B46" s="71"/>
      <c r="C46" s="84"/>
      <c r="D46" s="84"/>
      <c r="E46" s="62" t="s">
        <v>137</v>
      </c>
      <c r="F46" s="72" t="s">
        <v>136</v>
      </c>
      <c r="G46" s="125">
        <v>383855</v>
      </c>
      <c r="H46" s="126">
        <v>340325</v>
      </c>
      <c r="I46" s="127">
        <v>43530</v>
      </c>
      <c r="J46" s="128">
        <v>1.1279999999999999</v>
      </c>
      <c r="L46" s="10"/>
    </row>
    <row r="47" spans="1:12" ht="13.8" thickBot="1" x14ac:dyDescent="0.2">
      <c r="A47" s="57"/>
      <c r="B47" s="97"/>
      <c r="C47" s="98"/>
      <c r="D47" s="98"/>
      <c r="E47" s="99" t="s">
        <v>138</v>
      </c>
      <c r="F47" s="100" t="s">
        <v>136</v>
      </c>
      <c r="G47" s="129">
        <v>147501</v>
      </c>
      <c r="H47" s="130">
        <v>148055</v>
      </c>
      <c r="I47" s="131">
        <v>-554</v>
      </c>
      <c r="J47" s="132">
        <v>0.996</v>
      </c>
      <c r="L47" s="10"/>
    </row>
    <row r="48" spans="1:12" ht="13.5" customHeight="1" x14ac:dyDescent="0.2">
      <c r="A48" s="57"/>
      <c r="B48" s="62"/>
      <c r="C48" s="57"/>
      <c r="D48" s="57"/>
      <c r="E48" s="57"/>
      <c r="F48" s="60"/>
      <c r="G48" s="57"/>
      <c r="H48" s="57"/>
      <c r="I48" s="57"/>
      <c r="J48" s="57"/>
    </row>
    <row r="49" spans="1:12" x14ac:dyDescent="0.2">
      <c r="A49" s="57"/>
      <c r="B49" s="30" t="s">
        <v>76</v>
      </c>
      <c r="C49" s="57"/>
      <c r="D49" s="57"/>
      <c r="E49" s="57"/>
      <c r="F49" s="60"/>
      <c r="G49" s="133"/>
      <c r="H49" s="133"/>
      <c r="I49" s="134"/>
      <c r="J49" s="61"/>
    </row>
    <row r="50" spans="1:12" ht="13.8" thickBot="1" x14ac:dyDescent="0.25">
      <c r="A50" s="57"/>
      <c r="B50" s="57"/>
      <c r="C50" s="57"/>
      <c r="D50" s="57"/>
      <c r="E50" s="57"/>
      <c r="F50" s="60"/>
      <c r="G50" s="61"/>
      <c r="H50" s="61"/>
      <c r="I50" s="62"/>
      <c r="J50" s="153" t="s">
        <v>17</v>
      </c>
    </row>
    <row r="51" spans="1:12" ht="16.5" customHeight="1" thickBot="1" x14ac:dyDescent="0.25">
      <c r="A51" s="57"/>
      <c r="B51" s="64"/>
      <c r="C51" s="65"/>
      <c r="D51" s="65"/>
      <c r="E51" s="65"/>
      <c r="F51" s="66"/>
      <c r="G51" s="67" t="s">
        <v>134</v>
      </c>
      <c r="H51" s="68" t="s">
        <v>93</v>
      </c>
      <c r="I51" s="69" t="s">
        <v>18</v>
      </c>
      <c r="J51" s="70" t="s">
        <v>64</v>
      </c>
    </row>
    <row r="52" spans="1:12" ht="13.5" customHeight="1" x14ac:dyDescent="0.2">
      <c r="A52" s="57"/>
      <c r="B52" s="71" t="s">
        <v>61</v>
      </c>
      <c r="C52" s="62"/>
      <c r="D52" s="62"/>
      <c r="E52" s="62"/>
      <c r="F52" s="72" t="s">
        <v>39</v>
      </c>
      <c r="G52" s="135">
        <f>G53+G54</f>
        <v>24620171.909000002</v>
      </c>
      <c r="H52" s="135">
        <v>22775388</v>
      </c>
      <c r="I52" s="108">
        <f>G52-H52</f>
        <v>1844783.9090000018</v>
      </c>
      <c r="J52" s="109">
        <f>G52/H52</f>
        <v>1.0809990112572396</v>
      </c>
      <c r="L52" s="11"/>
    </row>
    <row r="53" spans="1:12" ht="13.5" customHeight="1" x14ac:dyDescent="0.2">
      <c r="A53" s="57"/>
      <c r="B53" s="71"/>
      <c r="C53" s="62"/>
      <c r="D53" s="62" t="s">
        <v>62</v>
      </c>
      <c r="E53" s="62"/>
      <c r="F53" s="72"/>
      <c r="G53" s="135">
        <v>8164996.0789999999</v>
      </c>
      <c r="H53" s="135">
        <v>7462364</v>
      </c>
      <c r="I53" s="108">
        <f>G53-H53</f>
        <v>702632.07899999991</v>
      </c>
      <c r="J53" s="109">
        <f>G53/H53</f>
        <v>1.0941567684181581</v>
      </c>
    </row>
    <row r="54" spans="1:12" ht="13.5" customHeight="1" thickBot="1" x14ac:dyDescent="0.25">
      <c r="A54" s="57"/>
      <c r="B54" s="97"/>
      <c r="C54" s="99"/>
      <c r="D54" s="99" t="s">
        <v>63</v>
      </c>
      <c r="E54" s="99"/>
      <c r="F54" s="100"/>
      <c r="G54" s="136">
        <v>16455175.83</v>
      </c>
      <c r="H54" s="136">
        <v>15313024</v>
      </c>
      <c r="I54" s="137">
        <f>G54-H54</f>
        <v>1142151.83</v>
      </c>
      <c r="J54" s="138">
        <f>G54/H54</f>
        <v>1.0745869548692668</v>
      </c>
    </row>
    <row r="55" spans="1:12" ht="17.25" customHeight="1" x14ac:dyDescent="0.2">
      <c r="A55" s="57"/>
      <c r="B55" s="62"/>
      <c r="C55" s="62"/>
      <c r="D55" s="62"/>
      <c r="E55" s="62"/>
      <c r="F55" s="72"/>
      <c r="G55" s="62"/>
      <c r="H55" s="62"/>
      <c r="I55" s="57"/>
      <c r="J55" s="63" t="s">
        <v>139</v>
      </c>
    </row>
    <row r="56" spans="1:12" x14ac:dyDescent="0.2">
      <c r="A56" s="57"/>
      <c r="B56" s="40" t="s">
        <v>140</v>
      </c>
      <c r="C56" s="57"/>
      <c r="D56" s="57"/>
      <c r="E56" s="57"/>
      <c r="F56" s="57"/>
      <c r="G56" s="57"/>
      <c r="H56" s="57"/>
      <c r="I56" s="57"/>
      <c r="J56" s="57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1" orientation="portrait" useFirstPageNumber="1" r:id="rId1"/>
  <headerFooter scaleWithDoc="0"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1A00-DB0B-4FDB-98C2-ECFA0B7CEB7B}">
  <sheetPr>
    <tabColor rgb="FFCCFFFF"/>
    <pageSetUpPr fitToPage="1"/>
  </sheetPr>
  <dimension ref="A1:P24"/>
  <sheetViews>
    <sheetView view="pageBreakPreview" zoomScaleNormal="100" zoomScaleSheetLayoutView="100" workbookViewId="0"/>
  </sheetViews>
  <sheetFormatPr defaultRowHeight="13.2" x14ac:dyDescent="0.2"/>
  <cols>
    <col min="1" max="1" width="2.33203125" customWidth="1"/>
    <col min="2" max="2" width="3.33203125" customWidth="1"/>
    <col min="3" max="3" width="4.6640625" customWidth="1"/>
    <col min="4" max="15" width="7.77734375" customWidth="1"/>
    <col min="16" max="16" width="9.33203125" customWidth="1"/>
  </cols>
  <sheetData>
    <row r="1" spans="1:16" ht="19.95" customHeight="1" x14ac:dyDescent="0.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 t="s">
        <v>14</v>
      </c>
    </row>
    <row r="2" spans="1:16" ht="20.100000000000001" customHeight="1" x14ac:dyDescent="0.2">
      <c r="A2" s="141"/>
      <c r="B2" s="142"/>
      <c r="C2" s="143"/>
      <c r="D2" s="144" t="s">
        <v>1</v>
      </c>
      <c r="E2" s="144" t="s">
        <v>2</v>
      </c>
      <c r="F2" s="144" t="s">
        <v>3</v>
      </c>
      <c r="G2" s="144" t="s">
        <v>4</v>
      </c>
      <c r="H2" s="144" t="s">
        <v>5</v>
      </c>
      <c r="I2" s="144" t="s">
        <v>6</v>
      </c>
      <c r="J2" s="144" t="s">
        <v>7</v>
      </c>
      <c r="K2" s="144" t="s">
        <v>8</v>
      </c>
      <c r="L2" s="144" t="s">
        <v>9</v>
      </c>
      <c r="M2" s="144" t="s">
        <v>10</v>
      </c>
      <c r="N2" s="144" t="s">
        <v>11</v>
      </c>
      <c r="O2" s="144" t="s">
        <v>12</v>
      </c>
      <c r="P2" s="144" t="s">
        <v>29</v>
      </c>
    </row>
    <row r="3" spans="1:16" ht="22.5" customHeight="1" x14ac:dyDescent="0.2">
      <c r="A3" s="198" t="s">
        <v>29</v>
      </c>
      <c r="B3" s="199"/>
      <c r="C3" s="144" t="s">
        <v>39</v>
      </c>
      <c r="D3" s="145">
        <f>SUM(D4:D5)</f>
        <v>343903</v>
      </c>
      <c r="E3" s="145">
        <f t="shared" ref="E3:O3" si="0">SUM(E4:E5)</f>
        <v>345825</v>
      </c>
      <c r="F3" s="145">
        <f t="shared" si="0"/>
        <v>392198</v>
      </c>
      <c r="G3" s="145">
        <f t="shared" si="0"/>
        <v>404187</v>
      </c>
      <c r="H3" s="145">
        <f t="shared" si="0"/>
        <v>384433</v>
      </c>
      <c r="I3" s="145">
        <f t="shared" si="0"/>
        <v>400542</v>
      </c>
      <c r="J3" s="145">
        <f t="shared" si="0"/>
        <v>394198</v>
      </c>
      <c r="K3" s="145">
        <f t="shared" si="0"/>
        <v>383483</v>
      </c>
      <c r="L3" s="145">
        <f t="shared" si="0"/>
        <v>402923</v>
      </c>
      <c r="M3" s="145">
        <f t="shared" si="0"/>
        <v>414907</v>
      </c>
      <c r="N3" s="145">
        <f t="shared" si="0"/>
        <v>407342</v>
      </c>
      <c r="O3" s="145">
        <f t="shared" si="0"/>
        <v>426737</v>
      </c>
      <c r="P3" s="150">
        <f>SUM(P4:P5)</f>
        <v>4700678</v>
      </c>
    </row>
    <row r="4" spans="1:16" ht="22.5" customHeight="1" x14ac:dyDescent="0.2">
      <c r="A4" s="200"/>
      <c r="B4" s="201"/>
      <c r="C4" s="146" t="s">
        <v>0</v>
      </c>
      <c r="D4" s="147">
        <f>D14+D16+D18+D20</f>
        <v>246504</v>
      </c>
      <c r="E4" s="147">
        <f t="shared" ref="E4:P5" si="1">E14+E16+E18+E20</f>
        <v>253321</v>
      </c>
      <c r="F4" s="147">
        <f t="shared" si="1"/>
        <v>281310</v>
      </c>
      <c r="G4" s="147">
        <f t="shared" si="1"/>
        <v>284454</v>
      </c>
      <c r="H4" s="147">
        <f t="shared" si="1"/>
        <v>267045</v>
      </c>
      <c r="I4" s="147">
        <f t="shared" si="1"/>
        <v>282897</v>
      </c>
      <c r="J4" s="147">
        <f t="shared" si="1"/>
        <v>279664</v>
      </c>
      <c r="K4" s="147">
        <f t="shared" si="1"/>
        <v>268612</v>
      </c>
      <c r="L4" s="147">
        <f t="shared" si="1"/>
        <v>281364</v>
      </c>
      <c r="M4" s="147">
        <f t="shared" si="1"/>
        <v>289454</v>
      </c>
      <c r="N4" s="147">
        <f t="shared" si="1"/>
        <v>275213</v>
      </c>
      <c r="O4" s="147">
        <f t="shared" si="1"/>
        <v>296460</v>
      </c>
      <c r="P4" s="148">
        <f>P14+P16+P18+P20</f>
        <v>3306298</v>
      </c>
    </row>
    <row r="5" spans="1:16" ht="22.5" customHeight="1" x14ac:dyDescent="0.2">
      <c r="A5" s="202"/>
      <c r="B5" s="203"/>
      <c r="C5" s="146" t="s">
        <v>41</v>
      </c>
      <c r="D5" s="149">
        <f>D15+D17+D19+D21</f>
        <v>97399</v>
      </c>
      <c r="E5" s="149">
        <f t="shared" si="1"/>
        <v>92504</v>
      </c>
      <c r="F5" s="149">
        <f t="shared" si="1"/>
        <v>110888</v>
      </c>
      <c r="G5" s="149">
        <f t="shared" si="1"/>
        <v>119733</v>
      </c>
      <c r="H5" s="149">
        <f t="shared" si="1"/>
        <v>117388</v>
      </c>
      <c r="I5" s="149">
        <f t="shared" si="1"/>
        <v>117645</v>
      </c>
      <c r="J5" s="149">
        <f t="shared" si="1"/>
        <v>114534</v>
      </c>
      <c r="K5" s="149">
        <f t="shared" si="1"/>
        <v>114871</v>
      </c>
      <c r="L5" s="149">
        <f t="shared" si="1"/>
        <v>121559</v>
      </c>
      <c r="M5" s="149">
        <f t="shared" si="1"/>
        <v>125453</v>
      </c>
      <c r="N5" s="149">
        <f t="shared" si="1"/>
        <v>132129</v>
      </c>
      <c r="O5" s="149">
        <f t="shared" si="1"/>
        <v>130277</v>
      </c>
      <c r="P5" s="149">
        <f t="shared" si="1"/>
        <v>1394380</v>
      </c>
    </row>
    <row r="6" spans="1:16" ht="22.5" customHeight="1" x14ac:dyDescent="0.2">
      <c r="A6" s="197" t="s">
        <v>78</v>
      </c>
      <c r="B6" s="197"/>
      <c r="C6" s="197"/>
      <c r="D6" s="145">
        <v>157946</v>
      </c>
      <c r="E6" s="145">
        <v>169567</v>
      </c>
      <c r="F6" s="145">
        <v>188345</v>
      </c>
      <c r="G6" s="145">
        <v>194448</v>
      </c>
      <c r="H6" s="145">
        <v>184004</v>
      </c>
      <c r="I6" s="145">
        <v>196908</v>
      </c>
      <c r="J6" s="145">
        <v>190075</v>
      </c>
      <c r="K6" s="145">
        <v>181793</v>
      </c>
      <c r="L6" s="145">
        <v>193077</v>
      </c>
      <c r="M6" s="145">
        <v>201351</v>
      </c>
      <c r="N6" s="145">
        <v>198132</v>
      </c>
      <c r="O6" s="145">
        <v>217017</v>
      </c>
      <c r="P6" s="150">
        <v>2272663</v>
      </c>
    </row>
    <row r="7" spans="1:16" ht="22.5" customHeight="1" x14ac:dyDescent="0.2">
      <c r="A7" s="197" t="s">
        <v>79</v>
      </c>
      <c r="B7" s="197"/>
      <c r="C7" s="197"/>
      <c r="D7" s="151">
        <v>185957</v>
      </c>
      <c r="E7" s="151">
        <v>176258</v>
      </c>
      <c r="F7" s="151">
        <v>203853</v>
      </c>
      <c r="G7" s="151">
        <v>209739</v>
      </c>
      <c r="H7" s="151">
        <v>200429</v>
      </c>
      <c r="I7" s="151">
        <v>203634</v>
      </c>
      <c r="J7" s="151">
        <v>204123</v>
      </c>
      <c r="K7" s="151">
        <v>201690</v>
      </c>
      <c r="L7" s="151">
        <v>209846</v>
      </c>
      <c r="M7" s="151">
        <v>213556</v>
      </c>
      <c r="N7" s="151">
        <v>209210</v>
      </c>
      <c r="O7" s="151">
        <v>209720</v>
      </c>
      <c r="P7" s="150">
        <v>2428015</v>
      </c>
    </row>
    <row r="8" spans="1:16" ht="22.5" customHeight="1" x14ac:dyDescent="0.2">
      <c r="A8" s="197" t="s">
        <v>80</v>
      </c>
      <c r="B8" s="197"/>
      <c r="C8" s="197"/>
      <c r="D8" s="145">
        <v>310038</v>
      </c>
      <c r="E8" s="145">
        <v>310920</v>
      </c>
      <c r="F8" s="145">
        <v>345796</v>
      </c>
      <c r="G8" s="145">
        <v>356798</v>
      </c>
      <c r="H8" s="145">
        <v>342960</v>
      </c>
      <c r="I8" s="145">
        <v>353520</v>
      </c>
      <c r="J8" s="145">
        <v>346852</v>
      </c>
      <c r="K8" s="145">
        <v>341095</v>
      </c>
      <c r="L8" s="145">
        <v>358439</v>
      </c>
      <c r="M8" s="145">
        <v>364870</v>
      </c>
      <c r="N8" s="145">
        <v>360665</v>
      </c>
      <c r="O8" s="145">
        <v>377369</v>
      </c>
      <c r="P8" s="150">
        <v>4169322</v>
      </c>
    </row>
    <row r="9" spans="1:16" ht="22.5" customHeight="1" x14ac:dyDescent="0.2">
      <c r="A9" s="197" t="s">
        <v>30</v>
      </c>
      <c r="B9" s="197"/>
      <c r="C9" s="197"/>
      <c r="D9" s="152">
        <v>134816</v>
      </c>
      <c r="E9" s="152">
        <v>145715</v>
      </c>
      <c r="F9" s="152">
        <v>155179</v>
      </c>
      <c r="G9" s="152">
        <v>160630</v>
      </c>
      <c r="H9" s="152">
        <v>153589</v>
      </c>
      <c r="I9" s="152">
        <v>163546</v>
      </c>
      <c r="J9" s="152">
        <v>156453</v>
      </c>
      <c r="K9" s="152">
        <v>149991</v>
      </c>
      <c r="L9" s="152">
        <v>160475</v>
      </c>
      <c r="M9" s="152">
        <v>164925</v>
      </c>
      <c r="N9" s="152">
        <v>163232</v>
      </c>
      <c r="O9" s="152">
        <v>180257</v>
      </c>
      <c r="P9" s="150">
        <v>1888808</v>
      </c>
    </row>
    <row r="10" spans="1:16" ht="22.5" customHeight="1" x14ac:dyDescent="0.2">
      <c r="A10" s="197" t="s">
        <v>31</v>
      </c>
      <c r="B10" s="197"/>
      <c r="C10" s="197"/>
      <c r="D10" s="151">
        <v>175222</v>
      </c>
      <c r="E10" s="151">
        <v>165205</v>
      </c>
      <c r="F10" s="151">
        <v>190617</v>
      </c>
      <c r="G10" s="151">
        <v>196168</v>
      </c>
      <c r="H10" s="151">
        <v>189371</v>
      </c>
      <c r="I10" s="151">
        <v>189974</v>
      </c>
      <c r="J10" s="151">
        <v>190399</v>
      </c>
      <c r="K10" s="151">
        <v>191104</v>
      </c>
      <c r="L10" s="151">
        <v>197964</v>
      </c>
      <c r="M10" s="151">
        <v>199945</v>
      </c>
      <c r="N10" s="151">
        <v>197433</v>
      </c>
      <c r="O10" s="151">
        <v>197112</v>
      </c>
      <c r="P10" s="150">
        <v>2280514</v>
      </c>
    </row>
    <row r="11" spans="1:16" ht="22.5" customHeight="1" x14ac:dyDescent="0.2">
      <c r="A11" s="197" t="s">
        <v>81</v>
      </c>
      <c r="B11" s="197"/>
      <c r="C11" s="197"/>
      <c r="D11" s="145">
        <v>33865</v>
      </c>
      <c r="E11" s="145">
        <v>34905</v>
      </c>
      <c r="F11" s="145">
        <v>46402</v>
      </c>
      <c r="G11" s="145">
        <v>47389</v>
      </c>
      <c r="H11" s="145">
        <v>41473</v>
      </c>
      <c r="I11" s="145">
        <v>47022</v>
      </c>
      <c r="J11" s="145">
        <v>47346</v>
      </c>
      <c r="K11" s="145">
        <v>42388</v>
      </c>
      <c r="L11" s="145">
        <v>44484</v>
      </c>
      <c r="M11" s="145">
        <v>50037</v>
      </c>
      <c r="N11" s="145">
        <v>46677</v>
      </c>
      <c r="O11" s="145">
        <v>49368</v>
      </c>
      <c r="P11" s="150">
        <v>531356</v>
      </c>
    </row>
    <row r="12" spans="1:16" ht="22.5" customHeight="1" x14ac:dyDescent="0.2">
      <c r="A12" s="197" t="s">
        <v>36</v>
      </c>
      <c r="B12" s="197"/>
      <c r="C12" s="197"/>
      <c r="D12" s="152">
        <v>23130</v>
      </c>
      <c r="E12" s="152">
        <v>23852</v>
      </c>
      <c r="F12" s="152">
        <v>33166</v>
      </c>
      <c r="G12" s="152">
        <v>33818</v>
      </c>
      <c r="H12" s="152">
        <v>30415</v>
      </c>
      <c r="I12" s="152">
        <v>33362</v>
      </c>
      <c r="J12" s="152">
        <v>33622</v>
      </c>
      <c r="K12" s="152">
        <v>31802</v>
      </c>
      <c r="L12" s="152">
        <v>32602</v>
      </c>
      <c r="M12" s="152">
        <v>36426</v>
      </c>
      <c r="N12" s="152">
        <v>34900</v>
      </c>
      <c r="O12" s="152">
        <v>36760</v>
      </c>
      <c r="P12" s="150">
        <v>383855</v>
      </c>
    </row>
    <row r="13" spans="1:16" ht="22.5" customHeight="1" x14ac:dyDescent="0.2">
      <c r="A13" s="197" t="s">
        <v>37</v>
      </c>
      <c r="B13" s="197"/>
      <c r="C13" s="197"/>
      <c r="D13" s="151">
        <v>10735</v>
      </c>
      <c r="E13" s="151">
        <v>11053</v>
      </c>
      <c r="F13" s="151">
        <v>13236</v>
      </c>
      <c r="G13" s="151">
        <v>13571</v>
      </c>
      <c r="H13" s="151">
        <v>11058</v>
      </c>
      <c r="I13" s="151">
        <v>13660</v>
      </c>
      <c r="J13" s="151">
        <v>13724</v>
      </c>
      <c r="K13" s="151">
        <v>10586</v>
      </c>
      <c r="L13" s="151">
        <v>11882</v>
      </c>
      <c r="M13" s="151">
        <v>13611</v>
      </c>
      <c r="N13" s="151">
        <v>11777</v>
      </c>
      <c r="O13" s="151">
        <v>12608</v>
      </c>
      <c r="P13" s="150">
        <v>147501</v>
      </c>
    </row>
    <row r="14" spans="1:16" ht="22.5" customHeight="1" x14ac:dyDescent="0.2">
      <c r="A14" s="196" t="s">
        <v>15</v>
      </c>
      <c r="B14" s="196" t="s">
        <v>30</v>
      </c>
      <c r="C14" s="146" t="s">
        <v>0</v>
      </c>
      <c r="D14" s="145">
        <v>56064</v>
      </c>
      <c r="E14" s="145">
        <v>73536</v>
      </c>
      <c r="F14" s="145">
        <v>71860</v>
      </c>
      <c r="G14" s="145">
        <v>70575</v>
      </c>
      <c r="H14" s="145">
        <v>62690</v>
      </c>
      <c r="I14" s="145">
        <v>74357</v>
      </c>
      <c r="J14" s="145">
        <v>70526</v>
      </c>
      <c r="K14" s="145">
        <v>63882</v>
      </c>
      <c r="L14" s="145">
        <v>66869</v>
      </c>
      <c r="M14" s="145">
        <v>71477</v>
      </c>
      <c r="N14" s="145">
        <v>61973</v>
      </c>
      <c r="O14" s="145">
        <v>81345</v>
      </c>
      <c r="P14" s="150">
        <v>825154</v>
      </c>
    </row>
    <row r="15" spans="1:16" ht="22.5" customHeight="1" x14ac:dyDescent="0.2">
      <c r="A15" s="196"/>
      <c r="B15" s="196"/>
      <c r="C15" s="146" t="s">
        <v>41</v>
      </c>
      <c r="D15" s="151">
        <v>78752</v>
      </c>
      <c r="E15" s="151">
        <v>72179</v>
      </c>
      <c r="F15" s="151">
        <v>83319</v>
      </c>
      <c r="G15" s="151">
        <v>90055</v>
      </c>
      <c r="H15" s="151">
        <v>90899</v>
      </c>
      <c r="I15" s="151">
        <v>89189</v>
      </c>
      <c r="J15" s="151">
        <v>85927</v>
      </c>
      <c r="K15" s="151">
        <v>86109</v>
      </c>
      <c r="L15" s="151">
        <v>93606</v>
      </c>
      <c r="M15" s="151">
        <v>93448</v>
      </c>
      <c r="N15" s="151">
        <v>101259</v>
      </c>
      <c r="O15" s="151">
        <v>98912</v>
      </c>
      <c r="P15" s="150">
        <v>1063654</v>
      </c>
    </row>
    <row r="16" spans="1:16" ht="22.5" customHeight="1" x14ac:dyDescent="0.2">
      <c r="A16" s="196"/>
      <c r="B16" s="196" t="s">
        <v>31</v>
      </c>
      <c r="C16" s="146" t="s">
        <v>0</v>
      </c>
      <c r="D16" s="145">
        <v>173801</v>
      </c>
      <c r="E16" s="145">
        <v>163115</v>
      </c>
      <c r="F16" s="145">
        <v>189570</v>
      </c>
      <c r="G16" s="145">
        <v>193903</v>
      </c>
      <c r="H16" s="145">
        <v>187462</v>
      </c>
      <c r="I16" s="145">
        <v>188638</v>
      </c>
      <c r="J16" s="145">
        <v>189083</v>
      </c>
      <c r="K16" s="145">
        <v>189395</v>
      </c>
      <c r="L16" s="145">
        <v>196796</v>
      </c>
      <c r="M16" s="145">
        <v>197765</v>
      </c>
      <c r="N16" s="145">
        <v>195580</v>
      </c>
      <c r="O16" s="145">
        <v>195934</v>
      </c>
      <c r="P16" s="150">
        <v>2261042</v>
      </c>
    </row>
    <row r="17" spans="1:16" ht="22.5" customHeight="1" x14ac:dyDescent="0.2">
      <c r="A17" s="196"/>
      <c r="B17" s="196"/>
      <c r="C17" s="146" t="s">
        <v>41</v>
      </c>
      <c r="D17" s="151">
        <v>1421</v>
      </c>
      <c r="E17" s="151">
        <v>2090</v>
      </c>
      <c r="F17" s="151">
        <v>1047</v>
      </c>
      <c r="G17" s="151">
        <v>2265</v>
      </c>
      <c r="H17" s="151">
        <v>1909</v>
      </c>
      <c r="I17" s="151">
        <v>1336</v>
      </c>
      <c r="J17" s="151">
        <v>1316</v>
      </c>
      <c r="K17" s="151">
        <v>1709</v>
      </c>
      <c r="L17" s="151">
        <v>1168</v>
      </c>
      <c r="M17" s="151">
        <v>2180</v>
      </c>
      <c r="N17" s="151">
        <v>1853</v>
      </c>
      <c r="O17" s="151">
        <v>1178</v>
      </c>
      <c r="P17" s="150">
        <v>19472</v>
      </c>
    </row>
    <row r="18" spans="1:16" ht="22.5" customHeight="1" x14ac:dyDescent="0.2">
      <c r="A18" s="196" t="s">
        <v>16</v>
      </c>
      <c r="B18" s="196" t="s">
        <v>36</v>
      </c>
      <c r="C18" s="146" t="s">
        <v>0</v>
      </c>
      <c r="D18" s="145">
        <v>8326</v>
      </c>
      <c r="E18" s="145">
        <v>8121</v>
      </c>
      <c r="F18" s="145">
        <v>9882</v>
      </c>
      <c r="G18" s="145">
        <v>9946</v>
      </c>
      <c r="H18" s="145">
        <v>9113</v>
      </c>
      <c r="I18" s="145">
        <v>9786</v>
      </c>
      <c r="J18" s="145">
        <v>10246</v>
      </c>
      <c r="K18" s="145">
        <v>7915</v>
      </c>
      <c r="L18" s="145">
        <v>9393</v>
      </c>
      <c r="M18" s="145">
        <v>10422</v>
      </c>
      <c r="N18" s="145">
        <v>9300</v>
      </c>
      <c r="O18" s="145">
        <v>9372</v>
      </c>
      <c r="P18" s="150">
        <v>111822</v>
      </c>
    </row>
    <row r="19" spans="1:16" ht="22.5" customHeight="1" x14ac:dyDescent="0.2">
      <c r="A19" s="196"/>
      <c r="B19" s="196"/>
      <c r="C19" s="146" t="s">
        <v>41</v>
      </c>
      <c r="D19" s="151">
        <v>14804</v>
      </c>
      <c r="E19" s="151">
        <v>15731</v>
      </c>
      <c r="F19" s="151">
        <v>23284</v>
      </c>
      <c r="G19" s="151">
        <v>23872</v>
      </c>
      <c r="H19" s="151">
        <v>21302</v>
      </c>
      <c r="I19" s="151">
        <v>23576</v>
      </c>
      <c r="J19" s="151">
        <v>23376</v>
      </c>
      <c r="K19" s="151">
        <v>23887</v>
      </c>
      <c r="L19" s="151">
        <v>23209</v>
      </c>
      <c r="M19" s="151">
        <v>26004</v>
      </c>
      <c r="N19" s="151">
        <v>25600</v>
      </c>
      <c r="O19" s="151">
        <v>27388</v>
      </c>
      <c r="P19" s="150">
        <v>272033</v>
      </c>
    </row>
    <row r="20" spans="1:16" ht="22.5" customHeight="1" x14ac:dyDescent="0.2">
      <c r="A20" s="196"/>
      <c r="B20" s="196" t="s">
        <v>37</v>
      </c>
      <c r="C20" s="146" t="s">
        <v>0</v>
      </c>
      <c r="D20" s="145">
        <v>8313</v>
      </c>
      <c r="E20" s="145">
        <v>8549</v>
      </c>
      <c r="F20" s="145">
        <v>9998</v>
      </c>
      <c r="G20" s="145">
        <v>10030</v>
      </c>
      <c r="H20" s="145">
        <v>7780</v>
      </c>
      <c r="I20" s="145">
        <v>10116</v>
      </c>
      <c r="J20" s="145">
        <v>9809</v>
      </c>
      <c r="K20" s="145">
        <v>7420</v>
      </c>
      <c r="L20" s="145">
        <v>8306</v>
      </c>
      <c r="M20" s="145">
        <v>9790</v>
      </c>
      <c r="N20" s="145">
        <v>8360</v>
      </c>
      <c r="O20" s="145">
        <v>9809</v>
      </c>
      <c r="P20" s="150">
        <v>108280</v>
      </c>
    </row>
    <row r="21" spans="1:16" ht="22.5" customHeight="1" x14ac:dyDescent="0.2">
      <c r="A21" s="196"/>
      <c r="B21" s="196"/>
      <c r="C21" s="146" t="s">
        <v>41</v>
      </c>
      <c r="D21" s="151">
        <v>2422</v>
      </c>
      <c r="E21" s="151">
        <v>2504</v>
      </c>
      <c r="F21" s="151">
        <v>3238</v>
      </c>
      <c r="G21" s="151">
        <v>3541</v>
      </c>
      <c r="H21" s="151">
        <v>3278</v>
      </c>
      <c r="I21" s="151">
        <v>3544</v>
      </c>
      <c r="J21" s="151">
        <v>3915</v>
      </c>
      <c r="K21" s="151">
        <v>3166</v>
      </c>
      <c r="L21" s="151">
        <v>3576</v>
      </c>
      <c r="M21" s="151">
        <v>3821</v>
      </c>
      <c r="N21" s="151">
        <v>3417</v>
      </c>
      <c r="O21" s="151">
        <v>2799</v>
      </c>
      <c r="P21" s="150">
        <v>39221</v>
      </c>
    </row>
    <row r="23" spans="1:16" x14ac:dyDescent="0.2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</sheetData>
  <mergeCells count="15">
    <mergeCell ref="A10:C10"/>
    <mergeCell ref="A3:B5"/>
    <mergeCell ref="A6:C6"/>
    <mergeCell ref="A7:C7"/>
    <mergeCell ref="A8:C8"/>
    <mergeCell ref="A9:C9"/>
    <mergeCell ref="A18:A21"/>
    <mergeCell ref="B18:B19"/>
    <mergeCell ref="B20:B21"/>
    <mergeCell ref="A11:C11"/>
    <mergeCell ref="A12:C12"/>
    <mergeCell ref="A13:C13"/>
    <mergeCell ref="A14:A17"/>
    <mergeCell ref="B14:B15"/>
    <mergeCell ref="B16:B17"/>
  </mergeCells>
  <phoneticPr fontId="10"/>
  <pageMargins left="0.78740157480314965" right="0" top="0.59055118110236227" bottom="0.39370078740157483" header="0.39370078740157483" footer="0.19685039370078741"/>
  <pageSetup paperSize="9" scale="83" firstPageNumber="32" orientation="portrait" useFirstPageNumber="1" r:id="rId1"/>
  <headerFooter scaleWithDoc="0" alignWithMargins="0">
    <oddHeader>&amp;L&amp;"ＭＳ Ｐゴシック,太字"&amp;14 3 月別コンテナ個数表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１①</vt:lpstr>
      <vt:lpstr>１②</vt:lpstr>
      <vt:lpstr>１③</vt:lpstr>
      <vt:lpstr>１④</vt:lpstr>
      <vt:lpstr>１⑤</vt:lpstr>
      <vt:lpstr>1⑥</vt:lpstr>
      <vt:lpstr>2</vt:lpstr>
      <vt:lpstr>3</vt:lpstr>
      <vt:lpstr>'１③'!Print_Area</vt:lpstr>
      <vt:lpstr>'１④'!Print_Area</vt:lpstr>
      <vt:lpstr>'1⑥'!Print_Area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2025-11-21T02:24:25Z</dcterms:modified>
</cp:coreProperties>
</file>