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AC0CF590-D6E1-471A-82D1-E33E7D2205F8}" xr6:coauthVersionLast="47" xr6:coauthVersionMax="47" xr10:uidLastSave="{00000000-0000-0000-0000-000000000000}"/>
  <bookViews>
    <workbookView xWindow="375" yWindow="1470" windowWidth="15765" windowHeight="13080" tabRatio="916" xr2:uid="{00000000-000D-0000-FFFF-FFFF00000000}"/>
  </bookViews>
  <sheets>
    <sheet name="1" sheetId="49" r:id="rId1"/>
    <sheet name="2 島しょ港湾一覧表" sheetId="50" r:id="rId2"/>
    <sheet name="3 島しょ調査港湾総括表" sheetId="51" r:id="rId3"/>
    <sheet name="4-(1)取扱貨物量" sheetId="52" r:id="rId4"/>
    <sheet name="4-(2)品種別貨物取扱量" sheetId="53" r:id="rId5"/>
    <sheet name="4-(3)種別貨物構成比" sheetId="54" r:id="rId6"/>
    <sheet name="4-(4)乗降人員" sheetId="55" r:id="rId7"/>
    <sheet name="5-(1) 総計" sheetId="59" r:id="rId8"/>
    <sheet name="5-(2)元町港" sheetId="60" r:id="rId9"/>
    <sheet name="5-(3)岡田港" sheetId="61" r:id="rId10"/>
    <sheet name="5-(4)波浮港" sheetId="62" r:id="rId11"/>
    <sheet name="5-(5)利島港" sheetId="63" r:id="rId12"/>
    <sheet name="5-(6)新島港" sheetId="64" r:id="rId13"/>
    <sheet name="5-(7)野伏港" sheetId="65" r:id="rId14"/>
    <sheet name="5-(8)式根島港" sheetId="66" r:id="rId15"/>
    <sheet name="5-(9)神津島港" sheetId="67" r:id="rId16"/>
    <sheet name="5-(10)三池港" sheetId="68" r:id="rId17"/>
    <sheet name="5-(11)御蔵島港" sheetId="69" r:id="rId18"/>
    <sheet name="5-(12)神湊港" sheetId="70" r:id="rId19"/>
    <sheet name="5-(13)八重根港" sheetId="71" r:id="rId20"/>
    <sheet name="5-(14)青ヶ島港" sheetId="72" r:id="rId21"/>
    <sheet name="5-(15)二見港" sheetId="73" r:id="rId22"/>
    <sheet name="5-(16)沖港" sheetId="74" r:id="rId23"/>
  </sheets>
  <definedNames>
    <definedName name="_xlnm.Print_Area" localSheetId="0">'1'!$A$1:$K$59</definedName>
    <definedName name="_xlnm.Print_Area" localSheetId="1">'2 島しょ港湾一覧表'!$A$1:$H$41</definedName>
    <definedName name="_xlnm.Print_Area" localSheetId="2">'3 島しょ調査港湾総括表'!$A$1:$K$49</definedName>
    <definedName name="_xlnm.Print_Area" localSheetId="3">'4-(1)取扱貨物量'!$A$1:$J$38</definedName>
    <definedName name="_xlnm.Print_Area" localSheetId="4">'4-(2)品種別貨物取扱量'!$B$1:$J$35</definedName>
    <definedName name="_xlnm.Print_Area" localSheetId="5">'4-(3)種別貨物構成比'!$B$1:$J$35</definedName>
    <definedName name="_xlnm.Print_Area" localSheetId="6">'4-(4)乗降人員'!$A$1:$J$38</definedName>
    <definedName name="_xlnm.Print_Area" localSheetId="7">'5-(1) 総計'!$A$1:$M$81</definedName>
    <definedName name="_xlnm.Print_Area" localSheetId="16">'5-(10)三池港'!$A$1:$M$81</definedName>
    <definedName name="_xlnm.Print_Area" localSheetId="17">'5-(11)御蔵島港'!$A$1:$M$81</definedName>
    <definedName name="_xlnm.Print_Area" localSheetId="18">'5-(12)神湊港'!$A$1:$M$81</definedName>
    <definedName name="_xlnm.Print_Area" localSheetId="19">'5-(13)八重根港'!$A$1:$M$81</definedName>
    <definedName name="_xlnm.Print_Area" localSheetId="20">'5-(14)青ヶ島港'!$A$1:$M$81</definedName>
    <definedName name="_xlnm.Print_Area" localSheetId="21">'5-(15)二見港'!$A$1:$M$81</definedName>
    <definedName name="_xlnm.Print_Area" localSheetId="22">'5-(16)沖港'!$A$1:$M$81</definedName>
    <definedName name="_xlnm.Print_Area" localSheetId="8">'5-(2)元町港'!$A$1:$M$81</definedName>
    <definedName name="_xlnm.Print_Area" localSheetId="9">'5-(3)岡田港'!$A$1:$M$81</definedName>
    <definedName name="_xlnm.Print_Area" localSheetId="10">'5-(4)波浮港'!$A$1:$M$81</definedName>
    <definedName name="_xlnm.Print_Area" localSheetId="11">'5-(5)利島港'!$A$1:$M$81</definedName>
    <definedName name="_xlnm.Print_Area" localSheetId="12">'5-(6)新島港'!$A$1:$M$81</definedName>
    <definedName name="_xlnm.Print_Area" localSheetId="13">'5-(7)野伏港'!$A$1:$M$81</definedName>
    <definedName name="_xlnm.Print_Area" localSheetId="14">'5-(8)式根島港'!$A$1:$M$81</definedName>
    <definedName name="_xlnm.Print_Area" localSheetId="15">'5-(9)神津島港'!$A$1:$M$81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59" l="1"/>
  <c r="M38" i="59"/>
  <c r="M37" i="59" s="1"/>
  <c r="L39" i="59"/>
  <c r="K39" i="59" s="1"/>
  <c r="M39" i="59"/>
  <c r="L40" i="59"/>
  <c r="K40" i="59" s="1"/>
  <c r="M40" i="59"/>
  <c r="L41" i="59"/>
  <c r="K41" i="59" s="1"/>
  <c r="M41" i="59"/>
  <c r="L45" i="59"/>
  <c r="K45" i="59" s="1"/>
  <c r="M45" i="59"/>
  <c r="L46" i="59"/>
  <c r="K46" i="59" s="1"/>
  <c r="M46" i="59"/>
  <c r="L47" i="59"/>
  <c r="M47" i="59"/>
  <c r="K47" i="59" s="1"/>
  <c r="L48" i="59"/>
  <c r="K48" i="59" s="1"/>
  <c r="M48" i="59"/>
  <c r="L49" i="59"/>
  <c r="K49" i="59" s="1"/>
  <c r="M49" i="59"/>
  <c r="L50" i="59"/>
  <c r="K50" i="59" s="1"/>
  <c r="M50" i="59"/>
  <c r="K51" i="59"/>
  <c r="L51" i="59"/>
  <c r="M51" i="59"/>
  <c r="L52" i="59"/>
  <c r="K52" i="59" s="1"/>
  <c r="M52" i="59"/>
  <c r="L27" i="62"/>
  <c r="J27" i="62"/>
  <c r="L27" i="63"/>
  <c r="J27" i="63"/>
  <c r="L27" i="64"/>
  <c r="J27" i="64"/>
  <c r="L27" i="65"/>
  <c r="J27" i="65"/>
  <c r="I27" i="65"/>
  <c r="L27" i="66"/>
  <c r="J27" i="66"/>
  <c r="I27" i="66"/>
  <c r="L27" i="67"/>
  <c r="J27" i="67"/>
  <c r="L27" i="68"/>
  <c r="J27" i="68"/>
  <c r="L27" i="69"/>
  <c r="J27" i="69"/>
  <c r="I27" i="69" s="1"/>
  <c r="L27" i="70"/>
  <c r="J27" i="70"/>
  <c r="L27" i="71"/>
  <c r="J27" i="71"/>
  <c r="I27" i="71" s="1"/>
  <c r="L27" i="72"/>
  <c r="J27" i="72"/>
  <c r="I27" i="72" s="1"/>
  <c r="L27" i="73"/>
  <c r="J27" i="73"/>
  <c r="L27" i="74"/>
  <c r="J27" i="74"/>
  <c r="L27" i="61"/>
  <c r="J27" i="61"/>
  <c r="I27" i="61"/>
  <c r="L27" i="60"/>
  <c r="J27" i="60"/>
  <c r="I26" i="62"/>
  <c r="I25" i="62"/>
  <c r="I26" i="63"/>
  <c r="I25" i="63"/>
  <c r="I26" i="64"/>
  <c r="I25" i="64"/>
  <c r="I26" i="65"/>
  <c r="I25" i="65"/>
  <c r="I26" i="66"/>
  <c r="I25" i="66"/>
  <c r="I26" i="67"/>
  <c r="I25" i="67"/>
  <c r="I26" i="68"/>
  <c r="I25" i="68"/>
  <c r="I26" i="69"/>
  <c r="I25" i="69"/>
  <c r="I26" i="70"/>
  <c r="I25" i="70"/>
  <c r="I26" i="71"/>
  <c r="I25" i="71"/>
  <c r="I26" i="72"/>
  <c r="I25" i="72"/>
  <c r="I26" i="73"/>
  <c r="I25" i="73"/>
  <c r="I26" i="74"/>
  <c r="I25" i="74"/>
  <c r="I26" i="61"/>
  <c r="I25" i="61"/>
  <c r="I26" i="60"/>
  <c r="I25" i="60"/>
  <c r="L37" i="59" l="1"/>
  <c r="K38" i="59"/>
  <c r="K37" i="59" s="1"/>
  <c r="I27" i="74"/>
  <c r="I27" i="73"/>
  <c r="I27" i="70"/>
  <c r="I27" i="68"/>
  <c r="I27" i="67"/>
  <c r="I27" i="64"/>
  <c r="I27" i="63"/>
  <c r="I27" i="62"/>
  <c r="I27" i="60"/>
  <c r="K30" i="59" l="1"/>
  <c r="K27" i="59"/>
  <c r="K24" i="59"/>
  <c r="L18" i="59"/>
  <c r="L17" i="59"/>
  <c r="K16" i="59"/>
  <c r="K13" i="59"/>
  <c r="L6" i="59"/>
  <c r="L5" i="59"/>
  <c r="F40" i="50" l="1"/>
  <c r="F39" i="50"/>
  <c r="F38" i="50"/>
  <c r="M55" i="59"/>
  <c r="F40" i="59"/>
  <c r="D40" i="59" s="1"/>
  <c r="F59" i="59"/>
  <c r="M78" i="59"/>
  <c r="M80" i="59"/>
  <c r="F41" i="59"/>
  <c r="F75" i="59"/>
  <c r="F54" i="59"/>
  <c r="E39" i="59"/>
  <c r="E73" i="59"/>
  <c r="M59" i="59"/>
  <c r="E72" i="59"/>
  <c r="M60" i="59"/>
  <c r="L79" i="59"/>
  <c r="F51" i="59"/>
  <c r="L68" i="59"/>
  <c r="L59" i="59"/>
  <c r="K59" i="59" s="1"/>
  <c r="J29" i="59"/>
  <c r="M76" i="59"/>
  <c r="F44" i="59"/>
  <c r="E77" i="59"/>
  <c r="F62" i="59"/>
  <c r="M64" i="59"/>
  <c r="M69" i="59"/>
  <c r="L11" i="59"/>
  <c r="E71" i="59"/>
  <c r="D71" i="59" s="1"/>
  <c r="F42" i="59"/>
  <c r="M74" i="59"/>
  <c r="F52" i="59"/>
  <c r="L60" i="59"/>
  <c r="K60" i="59" s="1"/>
  <c r="K78" i="59"/>
  <c r="L78" i="59"/>
  <c r="E79" i="59"/>
  <c r="D79" i="59" s="1"/>
  <c r="M66" i="59"/>
  <c r="F70" i="59"/>
  <c r="E53" i="59"/>
  <c r="L26" i="59"/>
  <c r="F64" i="59"/>
  <c r="L62" i="59"/>
  <c r="L23" i="59"/>
  <c r="J23" i="59"/>
  <c r="I23" i="59" s="1"/>
  <c r="L35" i="59"/>
  <c r="K35" i="59" s="1"/>
  <c r="L57" i="59"/>
  <c r="E69" i="59"/>
  <c r="E63" i="59"/>
  <c r="F38" i="59"/>
  <c r="M35" i="59"/>
  <c r="F77" i="59"/>
  <c r="F57" i="59"/>
  <c r="L75" i="59"/>
  <c r="K75" i="59" s="1"/>
  <c r="E38" i="59"/>
  <c r="F58" i="59"/>
  <c r="F74" i="59"/>
  <c r="D74" i="59" s="1"/>
  <c r="F46" i="59"/>
  <c r="M61" i="59"/>
  <c r="F53" i="59"/>
  <c r="E62" i="59"/>
  <c r="D62" i="59" s="1"/>
  <c r="M56" i="59"/>
  <c r="D44" i="59"/>
  <c r="E44" i="59"/>
  <c r="M81" i="59"/>
  <c r="J11" i="59"/>
  <c r="I11" i="59" s="1"/>
  <c r="E64" i="59"/>
  <c r="L80" i="59"/>
  <c r="K80" i="59" s="1"/>
  <c r="L71" i="59"/>
  <c r="F43" i="59"/>
  <c r="E52" i="59"/>
  <c r="D52" i="59" s="1"/>
  <c r="L15" i="59"/>
  <c r="F76" i="59"/>
  <c r="E65" i="59"/>
  <c r="L74" i="59"/>
  <c r="F80" i="59"/>
  <c r="M75" i="59"/>
  <c r="E78" i="59"/>
  <c r="D78" i="59" s="1"/>
  <c r="E45" i="59"/>
  <c r="D45" i="59" s="1"/>
  <c r="E80" i="59"/>
  <c r="F47" i="59"/>
  <c r="E60" i="59"/>
  <c r="D59" i="59"/>
  <c r="E59" i="59"/>
  <c r="F79" i="59"/>
  <c r="F78" i="59"/>
  <c r="F66" i="59"/>
  <c r="M70" i="59"/>
  <c r="K70" i="59" s="1"/>
  <c r="L76" i="59"/>
  <c r="K76" i="59" s="1"/>
  <c r="F65" i="59"/>
  <c r="L73" i="59"/>
  <c r="K56" i="59"/>
  <c r="L56" i="59"/>
  <c r="L69" i="59"/>
  <c r="K69" i="59" s="1"/>
  <c r="E40" i="59"/>
  <c r="E43" i="59"/>
  <c r="K61" i="59"/>
  <c r="L61" i="59"/>
  <c r="L14" i="59"/>
  <c r="E61" i="59"/>
  <c r="L65" i="59"/>
  <c r="M62" i="59"/>
  <c r="K62" i="59" s="1"/>
  <c r="E42" i="59"/>
  <c r="D42" i="59" s="1"/>
  <c r="L36" i="59"/>
  <c r="K36" i="59" s="1"/>
  <c r="E47" i="59"/>
  <c r="D47" i="59" s="1"/>
  <c r="J28" i="59"/>
  <c r="I28" i="59" s="1"/>
  <c r="J30" i="59"/>
  <c r="M73" i="59"/>
  <c r="E76" i="59"/>
  <c r="L28" i="59"/>
  <c r="D51" i="59"/>
  <c r="E51" i="59"/>
  <c r="M79" i="59"/>
  <c r="K79" i="59" s="1"/>
  <c r="L64" i="59"/>
  <c r="L63" i="59" s="1"/>
  <c r="E75" i="59"/>
  <c r="D75" i="59"/>
  <c r="E41" i="59"/>
  <c r="D41" i="59" s="1"/>
  <c r="F61" i="59"/>
  <c r="L25" i="59"/>
  <c r="L27" i="59" s="1"/>
  <c r="F45" i="59"/>
  <c r="L66" i="59"/>
  <c r="M36" i="59"/>
  <c r="L58" i="59"/>
  <c r="E46" i="59"/>
  <c r="D46" i="59" s="1"/>
  <c r="M77" i="59"/>
  <c r="F39" i="59"/>
  <c r="E70" i="59"/>
  <c r="D70" i="59" s="1"/>
  <c r="F73" i="59"/>
  <c r="E57" i="59"/>
  <c r="D57" i="59" s="1"/>
  <c r="E50" i="59"/>
  <c r="E49" i="59" s="1"/>
  <c r="F60" i="59"/>
  <c r="M68" i="59"/>
  <c r="K68" i="59" s="1"/>
  <c r="J26" i="59"/>
  <c r="I26" i="59" s="1"/>
  <c r="F50" i="59"/>
  <c r="M71" i="59"/>
  <c r="L54" i="59"/>
  <c r="K54" i="59" s="1"/>
  <c r="E74" i="59"/>
  <c r="M67" i="59"/>
  <c r="L77" i="59"/>
  <c r="L72" i="59" s="1"/>
  <c r="K77" i="59"/>
  <c r="L70" i="59"/>
  <c r="J25" i="59"/>
  <c r="I25" i="59" s="1"/>
  <c r="L12" i="59"/>
  <c r="L29" i="59"/>
  <c r="I29" i="59" s="1"/>
  <c r="E58" i="59"/>
  <c r="D58" i="59" s="1"/>
  <c r="J15" i="59"/>
  <c r="F71" i="59"/>
  <c r="J22" i="59"/>
  <c r="J12" i="59"/>
  <c r="M65" i="59"/>
  <c r="J14" i="59"/>
  <c r="L81" i="59"/>
  <c r="L67" i="59"/>
  <c r="K67" i="59" s="1"/>
  <c r="L55" i="59"/>
  <c r="F55" i="59"/>
  <c r="E66" i="59"/>
  <c r="D66" i="59" s="1"/>
  <c r="E55" i="59"/>
  <c r="E68" i="59"/>
  <c r="D68" i="59" s="1"/>
  <c r="F69" i="59"/>
  <c r="D69" i="59" s="1"/>
  <c r="F63" i="59"/>
  <c r="E54" i="59"/>
  <c r="D54" i="59" s="1"/>
  <c r="M54" i="59"/>
  <c r="F72" i="59"/>
  <c r="L22" i="59"/>
  <c r="L24" i="59" s="1"/>
  <c r="M58" i="59"/>
  <c r="F68" i="59"/>
  <c r="M57" i="59"/>
  <c r="K57" i="59" s="1"/>
  <c r="K81" i="59" l="1"/>
  <c r="L16" i="59"/>
  <c r="I15" i="59"/>
  <c r="J16" i="59"/>
  <c r="F56" i="59"/>
  <c r="D39" i="59"/>
  <c r="D43" i="59"/>
  <c r="M63" i="59"/>
  <c r="M53" i="59"/>
  <c r="I12" i="59"/>
  <c r="I13" i="59" s="1"/>
  <c r="K74" i="59"/>
  <c r="K72" i="59" s="1"/>
  <c r="D73" i="59"/>
  <c r="D65" i="59"/>
  <c r="D77" i="59"/>
  <c r="D76" i="59"/>
  <c r="I22" i="59"/>
  <c r="I24" i="59" s="1"/>
  <c r="D64" i="59"/>
  <c r="I14" i="59"/>
  <c r="D55" i="59"/>
  <c r="K64" i="59"/>
  <c r="K63" i="59" s="1"/>
  <c r="D61" i="59"/>
  <c r="K73" i="59"/>
  <c r="D60" i="59"/>
  <c r="K71" i="59"/>
  <c r="L13" i="59"/>
  <c r="L53" i="59"/>
  <c r="F49" i="59"/>
  <c r="K58" i="59"/>
  <c r="K53" i="59" s="1"/>
  <c r="D63" i="59"/>
  <c r="D56" i="59" s="1"/>
  <c r="D53" i="59"/>
  <c r="D72" i="59"/>
  <c r="D67" i="59" s="1"/>
  <c r="K66" i="59"/>
  <c r="D80" i="59"/>
  <c r="I27" i="59"/>
  <c r="I30" i="59"/>
  <c r="L30" i="59"/>
  <c r="E56" i="59"/>
  <c r="K65" i="59"/>
  <c r="F67" i="59"/>
  <c r="J27" i="59"/>
  <c r="K55" i="59"/>
  <c r="J24" i="59"/>
  <c r="M72" i="59"/>
  <c r="J13" i="59"/>
  <c r="D50" i="59"/>
  <c r="D38" i="59"/>
  <c r="E67" i="59"/>
  <c r="I16" i="59" l="1"/>
  <c r="D49" i="59"/>
</calcChain>
</file>

<file path=xl/sharedStrings.xml><?xml version="1.0" encoding="utf-8"?>
<sst xmlns="http://schemas.openxmlformats.org/spreadsheetml/2006/main" count="2633" uniqueCount="286">
  <si>
    <t>総トン数</t>
    <rPh sb="0" eb="1">
      <t>ソウ</t>
    </rPh>
    <rPh sb="3" eb="4">
      <t>スウ</t>
    </rPh>
    <phoneticPr fontId="2"/>
  </si>
  <si>
    <t>避難船</t>
    <rPh sb="0" eb="2">
      <t>ヒナン</t>
    </rPh>
    <rPh sb="2" eb="3">
      <t>フネ</t>
    </rPh>
    <phoneticPr fontId="2"/>
  </si>
  <si>
    <t>その他</t>
    <rPh sb="2" eb="3">
      <t>タ</t>
    </rPh>
    <phoneticPr fontId="2"/>
  </si>
  <si>
    <t>内航商船</t>
    <rPh sb="0" eb="2">
      <t>ナイコウ</t>
    </rPh>
    <rPh sb="2" eb="4">
      <t>ショウセン</t>
    </rPh>
    <phoneticPr fontId="2"/>
  </si>
  <si>
    <t>自動車航送船（フェリー）</t>
    <rPh sb="0" eb="3">
      <t>ジドウシャ</t>
    </rPh>
    <rPh sb="3" eb="4">
      <t>コウ</t>
    </rPh>
    <rPh sb="4" eb="5">
      <t>ソウ</t>
    </rPh>
    <rPh sb="5" eb="6">
      <t>セン</t>
    </rPh>
    <phoneticPr fontId="2"/>
  </si>
  <si>
    <t>5総トン以上500総トン未満　</t>
    <rPh sb="1" eb="2">
      <t>ソウ</t>
    </rPh>
    <rPh sb="4" eb="6">
      <t>イジョウ</t>
    </rPh>
    <rPh sb="9" eb="10">
      <t>ソウ</t>
    </rPh>
    <rPh sb="12" eb="13">
      <t>ミ</t>
    </rPh>
    <rPh sb="13" eb="14">
      <t>マン</t>
    </rPh>
    <phoneticPr fontId="2"/>
  </si>
  <si>
    <t>500総トン以上　</t>
    <rPh sb="3" eb="4">
      <t>ソウ</t>
    </rPh>
    <rPh sb="6" eb="8">
      <t>イジョウ</t>
    </rPh>
    <phoneticPr fontId="2"/>
  </si>
  <si>
    <t>隻　 　数</t>
    <rPh sb="0" eb="1">
      <t>セキ</t>
    </rPh>
    <rPh sb="4" eb="5">
      <t>カズ</t>
    </rPh>
    <phoneticPr fontId="2"/>
  </si>
  <si>
    <t>乗込人員</t>
    <rPh sb="0" eb="2">
      <t>ノリコ</t>
    </rPh>
    <rPh sb="2" eb="4">
      <t>ジンイン</t>
    </rPh>
    <phoneticPr fontId="2"/>
  </si>
  <si>
    <t>上陸人員</t>
    <rPh sb="0" eb="2">
      <t>ジョウリク</t>
    </rPh>
    <rPh sb="2" eb="4">
      <t>ジンイン</t>
    </rPh>
    <phoneticPr fontId="2"/>
  </si>
  <si>
    <t>内国航路</t>
    <rPh sb="0" eb="2">
      <t>ナイコク</t>
    </rPh>
    <rPh sb="2" eb="4">
      <t>コウロ</t>
    </rPh>
    <phoneticPr fontId="2"/>
  </si>
  <si>
    <t>総　　数</t>
    <rPh sb="0" eb="1">
      <t>フサ</t>
    </rPh>
    <rPh sb="3" eb="4">
      <t>カズ</t>
    </rPh>
    <phoneticPr fontId="2"/>
  </si>
  <si>
    <t>航　　　路</t>
    <rPh sb="0" eb="1">
      <t>コウ</t>
    </rPh>
    <rPh sb="4" eb="5">
      <t>ロ</t>
    </rPh>
    <phoneticPr fontId="2"/>
  </si>
  <si>
    <t>総　　　　　　　数</t>
    <rPh sb="0" eb="1">
      <t>フサ</t>
    </rPh>
    <rPh sb="8" eb="9">
      <t>カズ</t>
    </rPh>
    <phoneticPr fontId="2"/>
  </si>
  <si>
    <t>　　　　麦</t>
    <rPh sb="4" eb="5">
      <t>ムギ</t>
    </rPh>
    <phoneticPr fontId="2"/>
  </si>
  <si>
    <t>　　　　米</t>
    <rPh sb="4" eb="5">
      <t>コメ</t>
    </rPh>
    <phoneticPr fontId="2"/>
  </si>
  <si>
    <t>　　　　豆類</t>
    <rPh sb="4" eb="6">
      <t>マメルイ</t>
    </rPh>
    <phoneticPr fontId="2"/>
  </si>
  <si>
    <t>　　　　綿花</t>
    <rPh sb="4" eb="6">
      <t>メンカ</t>
    </rPh>
    <phoneticPr fontId="2"/>
  </si>
  <si>
    <t>　　　　羊毛</t>
    <rPh sb="4" eb="6">
      <t>ヨウモウ</t>
    </rPh>
    <phoneticPr fontId="2"/>
  </si>
  <si>
    <t>(2)　林産品</t>
    <rPh sb="4" eb="6">
      <t>リンサン</t>
    </rPh>
    <rPh sb="6" eb="7">
      <t>ヒン</t>
    </rPh>
    <phoneticPr fontId="2"/>
  </si>
  <si>
    <t>　　　　原木</t>
    <rPh sb="4" eb="6">
      <t>ゲンボク</t>
    </rPh>
    <phoneticPr fontId="2"/>
  </si>
  <si>
    <t>　　　　製材</t>
    <rPh sb="4" eb="6">
      <t>セイザイ</t>
    </rPh>
    <phoneticPr fontId="2"/>
  </si>
  <si>
    <t>　　　　樹脂類</t>
    <rPh sb="4" eb="6">
      <t>ジュシ</t>
    </rPh>
    <rPh sb="6" eb="7">
      <t>ルイ</t>
    </rPh>
    <phoneticPr fontId="2"/>
  </si>
  <si>
    <t>　　　　木材チップ</t>
    <rPh sb="4" eb="6">
      <t>モクザイ</t>
    </rPh>
    <phoneticPr fontId="2"/>
  </si>
  <si>
    <t>　　　　薪炭</t>
    <rPh sb="4" eb="6">
      <t>シンタン</t>
    </rPh>
    <phoneticPr fontId="2"/>
  </si>
  <si>
    <t>(3)　鉱産品</t>
    <rPh sb="4" eb="6">
      <t>コウサン</t>
    </rPh>
    <rPh sb="6" eb="7">
      <t>ヒン</t>
    </rPh>
    <phoneticPr fontId="2"/>
  </si>
  <si>
    <t>　　　　石炭</t>
    <rPh sb="4" eb="6">
      <t>セキタン</t>
    </rPh>
    <phoneticPr fontId="2"/>
  </si>
  <si>
    <t>　　　　鉄鉱石</t>
    <rPh sb="4" eb="7">
      <t>テッコウセキ</t>
    </rPh>
    <phoneticPr fontId="2"/>
  </si>
  <si>
    <t>　　　　石材</t>
    <rPh sb="4" eb="6">
      <t>セキザイ</t>
    </rPh>
    <phoneticPr fontId="2"/>
  </si>
  <si>
    <t>　　　　原油</t>
    <rPh sb="4" eb="6">
      <t>ゲンユ</t>
    </rPh>
    <phoneticPr fontId="2"/>
  </si>
  <si>
    <t>　　　　りん鉱石</t>
    <rPh sb="6" eb="8">
      <t>コウセキ</t>
    </rPh>
    <phoneticPr fontId="2"/>
  </si>
  <si>
    <t>　　　　石灰石</t>
    <rPh sb="4" eb="7">
      <t>セッカイセキ</t>
    </rPh>
    <phoneticPr fontId="2"/>
  </si>
  <si>
    <t>　　　　原塩</t>
    <rPh sb="4" eb="5">
      <t>ハラ</t>
    </rPh>
    <rPh sb="5" eb="6">
      <t>ジオ</t>
    </rPh>
    <phoneticPr fontId="2"/>
  </si>
  <si>
    <t>　　　　鉄鋼</t>
    <rPh sb="4" eb="6">
      <t>テッコウ</t>
    </rPh>
    <phoneticPr fontId="2"/>
  </si>
  <si>
    <t>　　　　鋼材</t>
    <rPh sb="4" eb="6">
      <t>コウザイ</t>
    </rPh>
    <phoneticPr fontId="2"/>
  </si>
  <si>
    <t>　　　　非鉄金属</t>
    <rPh sb="4" eb="6">
      <t>ヒテツ</t>
    </rPh>
    <rPh sb="6" eb="8">
      <t>キンゾク</t>
    </rPh>
    <phoneticPr fontId="2"/>
  </si>
  <si>
    <t>　　　　金属製品</t>
    <rPh sb="4" eb="6">
      <t>キンゾク</t>
    </rPh>
    <rPh sb="6" eb="8">
      <t>セイヒン</t>
    </rPh>
    <phoneticPr fontId="2"/>
  </si>
  <si>
    <t>　　　　鉄道車両</t>
    <rPh sb="4" eb="6">
      <t>テツドウ</t>
    </rPh>
    <rPh sb="6" eb="8">
      <t>シャリョウ</t>
    </rPh>
    <phoneticPr fontId="2"/>
  </si>
  <si>
    <t>　　　　完成自動車</t>
    <rPh sb="4" eb="6">
      <t>カンセイ</t>
    </rPh>
    <rPh sb="6" eb="9">
      <t>ジドウシャ</t>
    </rPh>
    <phoneticPr fontId="2"/>
  </si>
  <si>
    <t>　　　　二輪自動車</t>
    <rPh sb="4" eb="6">
      <t>ニリン</t>
    </rPh>
    <rPh sb="6" eb="9">
      <t>ジドウシャ</t>
    </rPh>
    <phoneticPr fontId="2"/>
  </si>
  <si>
    <t>　　　　自動車部品</t>
    <rPh sb="4" eb="7">
      <t>ジドウシャ</t>
    </rPh>
    <rPh sb="7" eb="9">
      <t>ブヒン</t>
    </rPh>
    <phoneticPr fontId="2"/>
  </si>
  <si>
    <t>　　　　産業機械</t>
    <rPh sb="4" eb="6">
      <t>サンギョウ</t>
    </rPh>
    <rPh sb="6" eb="8">
      <t>キカイ</t>
    </rPh>
    <phoneticPr fontId="2"/>
  </si>
  <si>
    <t>　　　　電気機械</t>
    <rPh sb="4" eb="6">
      <t>デンキ</t>
    </rPh>
    <rPh sb="6" eb="8">
      <t>キカイ</t>
    </rPh>
    <phoneticPr fontId="2"/>
  </si>
  <si>
    <t>　　　　事務用機器</t>
    <rPh sb="4" eb="7">
      <t>ジムヨウ</t>
    </rPh>
    <rPh sb="7" eb="9">
      <t>キキ</t>
    </rPh>
    <phoneticPr fontId="2"/>
  </si>
  <si>
    <t>　　　　その他機械</t>
    <rPh sb="6" eb="7">
      <t>タ</t>
    </rPh>
    <rPh sb="7" eb="9">
      <t>キカイ</t>
    </rPh>
    <phoneticPr fontId="2"/>
  </si>
  <si>
    <t>(5)　化学工業品</t>
    <rPh sb="4" eb="6">
      <t>カガク</t>
    </rPh>
    <rPh sb="6" eb="8">
      <t>コウギョウ</t>
    </rPh>
    <rPh sb="8" eb="9">
      <t>ヒン</t>
    </rPh>
    <phoneticPr fontId="2"/>
  </si>
  <si>
    <t>　　　　陶磁器</t>
    <rPh sb="4" eb="7">
      <t>トウジキ</t>
    </rPh>
    <phoneticPr fontId="2"/>
  </si>
  <si>
    <t>　　　　ガラス類</t>
    <rPh sb="7" eb="8">
      <t>ルイ</t>
    </rPh>
    <phoneticPr fontId="2"/>
  </si>
  <si>
    <t>　　　　重油</t>
    <rPh sb="4" eb="6">
      <t>ジュウユ</t>
    </rPh>
    <phoneticPr fontId="2"/>
  </si>
  <si>
    <t>　　　　石油製品</t>
    <rPh sb="4" eb="6">
      <t>セキユ</t>
    </rPh>
    <rPh sb="6" eb="8">
      <t>セイヒン</t>
    </rPh>
    <phoneticPr fontId="2"/>
  </si>
  <si>
    <t>　　　　LNG（液化天然ガス）</t>
    <rPh sb="8" eb="10">
      <t>エキカ</t>
    </rPh>
    <rPh sb="10" eb="12">
      <t>テンネン</t>
    </rPh>
    <phoneticPr fontId="2"/>
  </si>
  <si>
    <t>　　　　LPG（液化石油ガス）</t>
    <rPh sb="8" eb="10">
      <t>エキカ</t>
    </rPh>
    <rPh sb="10" eb="12">
      <t>セキユ</t>
    </rPh>
    <phoneticPr fontId="2"/>
  </si>
  <si>
    <t>　　　　化学薬品</t>
    <rPh sb="4" eb="6">
      <t>カガク</t>
    </rPh>
    <rPh sb="6" eb="8">
      <t>ヤクヒン</t>
    </rPh>
    <phoneticPr fontId="2"/>
  </si>
  <si>
    <t>　　　　化学肥料</t>
    <rPh sb="4" eb="6">
      <t>カガク</t>
    </rPh>
    <rPh sb="6" eb="8">
      <t>ヒリョウ</t>
    </rPh>
    <phoneticPr fontId="2"/>
  </si>
  <si>
    <t>(6)　軽工業品</t>
    <rPh sb="4" eb="7">
      <t>ケイコウギョウ</t>
    </rPh>
    <rPh sb="7" eb="8">
      <t>ヒン</t>
    </rPh>
    <phoneticPr fontId="2"/>
  </si>
  <si>
    <t>　　　　糸及び紡績半製品</t>
    <rPh sb="4" eb="5">
      <t>イト</t>
    </rPh>
    <rPh sb="5" eb="6">
      <t>オヨ</t>
    </rPh>
    <rPh sb="7" eb="9">
      <t>ボウセキ</t>
    </rPh>
    <rPh sb="9" eb="12">
      <t>ハンセイヒン</t>
    </rPh>
    <phoneticPr fontId="2"/>
  </si>
  <si>
    <t>　　　　砂糖</t>
    <rPh sb="4" eb="6">
      <t>サトウ</t>
    </rPh>
    <phoneticPr fontId="2"/>
  </si>
  <si>
    <t>　　　　飲料</t>
    <rPh sb="4" eb="6">
      <t>インリョウ</t>
    </rPh>
    <phoneticPr fontId="2"/>
  </si>
  <si>
    <t>　　　　水</t>
    <rPh sb="4" eb="5">
      <t>ミズ</t>
    </rPh>
    <phoneticPr fontId="2"/>
  </si>
  <si>
    <t>(7)　雑工業品</t>
    <rPh sb="4" eb="5">
      <t>ザツ</t>
    </rPh>
    <rPh sb="5" eb="7">
      <t>コウギョウ</t>
    </rPh>
    <rPh sb="7" eb="8">
      <t>ヒン</t>
    </rPh>
    <phoneticPr fontId="2"/>
  </si>
  <si>
    <t>　　　　がん具</t>
    <rPh sb="6" eb="7">
      <t>グ</t>
    </rPh>
    <phoneticPr fontId="2"/>
  </si>
  <si>
    <t>　　　　家具装備品</t>
    <rPh sb="4" eb="6">
      <t>カグ</t>
    </rPh>
    <rPh sb="6" eb="9">
      <t>ソウビヒン</t>
    </rPh>
    <phoneticPr fontId="2"/>
  </si>
  <si>
    <t>　　　　ゴム製品</t>
    <rPh sb="6" eb="8">
      <t>セイヒン</t>
    </rPh>
    <phoneticPr fontId="2"/>
  </si>
  <si>
    <t>　　　　金属くず</t>
    <rPh sb="4" eb="6">
      <t>キンゾク</t>
    </rPh>
    <phoneticPr fontId="2"/>
  </si>
  <si>
    <t>　　　　動植物性製造飼肥料</t>
    <rPh sb="4" eb="7">
      <t>ドウショクブツ</t>
    </rPh>
    <rPh sb="7" eb="8">
      <t>セイ</t>
    </rPh>
    <rPh sb="8" eb="10">
      <t>セイゾウ</t>
    </rPh>
    <rPh sb="10" eb="11">
      <t>シ</t>
    </rPh>
    <rPh sb="11" eb="13">
      <t>ヒリョウ</t>
    </rPh>
    <phoneticPr fontId="2"/>
  </si>
  <si>
    <t>　　　　廃土砂</t>
    <rPh sb="4" eb="5">
      <t>ハイ</t>
    </rPh>
    <rPh sb="5" eb="7">
      <t>ドシャ</t>
    </rPh>
    <phoneticPr fontId="2"/>
  </si>
  <si>
    <t>　　　　輸送用容器</t>
    <rPh sb="4" eb="7">
      <t>ユソウヨウ</t>
    </rPh>
    <rPh sb="7" eb="9">
      <t>ヨウキ</t>
    </rPh>
    <phoneticPr fontId="2"/>
  </si>
  <si>
    <t>　　　　取合せ品</t>
    <rPh sb="4" eb="6">
      <t>トリアワ</t>
    </rPh>
    <rPh sb="7" eb="8">
      <t>ヒン</t>
    </rPh>
    <phoneticPr fontId="2"/>
  </si>
  <si>
    <t>　　　　測量・光学・医療用機械</t>
    <rPh sb="4" eb="6">
      <t>ソクリョウ</t>
    </rPh>
    <rPh sb="7" eb="9">
      <t>コウガク</t>
    </rPh>
    <rPh sb="10" eb="13">
      <t>イリョウヨウ</t>
    </rPh>
    <rPh sb="13" eb="15">
      <t>キカイ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</si>
  <si>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</si>
  <si>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</si>
  <si>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総数</t>
    <rPh sb="0" eb="2">
      <t>ソウスウ</t>
    </rPh>
    <phoneticPr fontId="2"/>
  </si>
  <si>
    <t>種    別</t>
    <rPh sb="0" eb="1">
      <t>タネ</t>
    </rPh>
    <rPh sb="5" eb="6">
      <t>ベツ</t>
    </rPh>
    <phoneticPr fontId="2"/>
  </si>
  <si>
    <t>総  数</t>
    <rPh sb="0" eb="1">
      <t>フサ</t>
    </rPh>
    <rPh sb="3" eb="4">
      <t>カズ</t>
    </rPh>
    <phoneticPr fontId="2"/>
  </si>
  <si>
    <t>漁  船</t>
    <rPh sb="0" eb="1">
      <t>リョウ</t>
    </rPh>
    <rPh sb="3" eb="4">
      <t>セン</t>
    </rPh>
    <phoneticPr fontId="2"/>
  </si>
  <si>
    <t>コンテナ20ft未満（個）</t>
    <rPh sb="8" eb="10">
      <t>ミマン</t>
    </rPh>
    <rPh sb="11" eb="12">
      <t>コ</t>
    </rPh>
    <phoneticPr fontId="2"/>
  </si>
  <si>
    <t>シヤーシ（台）</t>
    <rPh sb="5" eb="6">
      <t>ダイ</t>
    </rPh>
    <phoneticPr fontId="2"/>
  </si>
  <si>
    <t>単位：人</t>
    <rPh sb="0" eb="2">
      <t>タンイ</t>
    </rPh>
    <rPh sb="3" eb="4">
      <t>ニン</t>
    </rPh>
    <phoneticPr fontId="2"/>
  </si>
  <si>
    <t>　　　　廃棄物</t>
    <rPh sb="4" eb="7">
      <t>ハイキブツ</t>
    </rPh>
    <phoneticPr fontId="2"/>
  </si>
  <si>
    <t>コンテナ20ft以上40ft未満（個）</t>
    <rPh sb="8" eb="10">
      <t>イジョウ</t>
    </rPh>
    <rPh sb="14" eb="16">
      <t>ミマン</t>
    </rPh>
    <rPh sb="17" eb="18">
      <t>コ</t>
    </rPh>
    <phoneticPr fontId="2"/>
  </si>
  <si>
    <t>　　　　紙、パルプ</t>
    <rPh sb="4" eb="5">
      <t>カミ</t>
    </rPh>
    <phoneticPr fontId="2"/>
  </si>
  <si>
    <t>　　　　その他雑穀</t>
    <rPh sb="6" eb="7">
      <t>タ</t>
    </rPh>
    <rPh sb="7" eb="9">
      <t>ザッコク</t>
    </rPh>
    <phoneticPr fontId="2"/>
  </si>
  <si>
    <t>　　　　その他農産品</t>
    <rPh sb="6" eb="7">
      <t>タ</t>
    </rPh>
    <rPh sb="7" eb="10">
      <t>ノウサンヒン</t>
    </rPh>
    <phoneticPr fontId="2"/>
  </si>
  <si>
    <t>　　　　金属鉱</t>
    <rPh sb="4" eb="6">
      <t>キンゾク</t>
    </rPh>
    <rPh sb="6" eb="7">
      <t>コウ</t>
    </rPh>
    <phoneticPr fontId="2"/>
  </si>
  <si>
    <t>　　　　砂利・砂</t>
    <rPh sb="4" eb="6">
      <t>ジャリ</t>
    </rPh>
    <rPh sb="7" eb="8">
      <t>スナ</t>
    </rPh>
    <phoneticPr fontId="2"/>
  </si>
  <si>
    <t>　　　　その他輸送用車両</t>
    <rPh sb="6" eb="7">
      <t>タ</t>
    </rPh>
    <rPh sb="7" eb="10">
      <t>ユソウヨウ</t>
    </rPh>
    <rPh sb="10" eb="12">
      <t>シャリョウ</t>
    </rPh>
    <phoneticPr fontId="2"/>
  </si>
  <si>
    <t>　　　　その他輸送機械</t>
    <rPh sb="6" eb="7">
      <t>タ</t>
    </rPh>
    <rPh sb="7" eb="9">
      <t>ユソウ</t>
    </rPh>
    <rPh sb="9" eb="11">
      <t>キカイ</t>
    </rPh>
    <phoneticPr fontId="2"/>
  </si>
  <si>
    <t>　　　　その他食料工業品</t>
    <rPh sb="6" eb="7">
      <t>タ</t>
    </rPh>
    <rPh sb="7" eb="9">
      <t>ショクリョウ</t>
    </rPh>
    <rPh sb="9" eb="11">
      <t>コウギョウ</t>
    </rPh>
    <rPh sb="11" eb="12">
      <t>ヒン</t>
    </rPh>
    <phoneticPr fontId="2"/>
  </si>
  <si>
    <t>　　　　その他日用品</t>
    <rPh sb="6" eb="7">
      <t>タ</t>
    </rPh>
    <rPh sb="7" eb="10">
      <t>ニチヨウヒン</t>
    </rPh>
    <phoneticPr fontId="2"/>
  </si>
  <si>
    <t>　　　　その他製造工業品</t>
    <rPh sb="6" eb="7">
      <t>タ</t>
    </rPh>
    <rPh sb="7" eb="9">
      <t>セイゾウ</t>
    </rPh>
    <rPh sb="9" eb="11">
      <t>コウギョウ</t>
    </rPh>
    <rPh sb="11" eb="12">
      <t>ヒン</t>
    </rPh>
    <phoneticPr fontId="2"/>
  </si>
  <si>
    <t>　　　　その他畜産品</t>
    <rPh sb="6" eb="7">
      <t>タ</t>
    </rPh>
    <rPh sb="7" eb="9">
      <t>チクサン</t>
    </rPh>
    <rPh sb="9" eb="10">
      <t>ヒン</t>
    </rPh>
    <phoneticPr fontId="2"/>
  </si>
  <si>
    <t>　　　　その他繊維工業品</t>
    <rPh sb="6" eb="7">
      <t>タ</t>
    </rPh>
    <rPh sb="7" eb="9">
      <t>センイ</t>
    </rPh>
    <rPh sb="9" eb="11">
      <t>コウギョウ</t>
    </rPh>
    <rPh sb="11" eb="12">
      <t>ヒン</t>
    </rPh>
    <phoneticPr fontId="2"/>
  </si>
  <si>
    <t>　　　　再利用資材</t>
    <rPh sb="4" eb="7">
      <t>サイリヨウ</t>
    </rPh>
    <rPh sb="7" eb="9">
      <t>シザイ</t>
    </rPh>
    <phoneticPr fontId="2"/>
  </si>
  <si>
    <t>　　　　その他林産品</t>
    <rPh sb="6" eb="7">
      <t>タ</t>
    </rPh>
    <rPh sb="7" eb="8">
      <t>リン</t>
    </rPh>
    <rPh sb="8" eb="9">
      <t>サン</t>
    </rPh>
    <rPh sb="9" eb="10">
      <t>ヒン</t>
    </rPh>
    <phoneticPr fontId="2"/>
  </si>
  <si>
    <t>①　入港船舶</t>
    <rPh sb="2" eb="4">
      <t>ニュウコウ</t>
    </rPh>
    <rPh sb="4" eb="6">
      <t>センパク</t>
    </rPh>
    <phoneticPr fontId="2"/>
  </si>
  <si>
    <t>②　船舶乗降人員</t>
    <rPh sb="2" eb="4">
      <t>センパク</t>
    </rPh>
    <rPh sb="4" eb="6">
      <t>ジョウコウ</t>
    </rPh>
    <rPh sb="6" eb="8">
      <t>ジンイン</t>
    </rPh>
    <phoneticPr fontId="2"/>
  </si>
  <si>
    <t>③　 コンテナ又はシャーシ</t>
    <rPh sb="7" eb="8">
      <t>マタ</t>
    </rPh>
    <phoneticPr fontId="2"/>
  </si>
  <si>
    <t>④　海上出入貨物</t>
    <rPh sb="2" eb="4">
      <t>カイジョウ</t>
    </rPh>
    <rPh sb="4" eb="6">
      <t>デイリ</t>
    </rPh>
    <rPh sb="6" eb="8">
      <t>カモツ</t>
    </rPh>
    <phoneticPr fontId="2"/>
  </si>
  <si>
    <t xml:space="preserve">         水産品</t>
    <rPh sb="9" eb="11">
      <t>スイサン</t>
    </rPh>
    <rPh sb="11" eb="12">
      <t>ヒン</t>
    </rPh>
    <phoneticPr fontId="2"/>
  </si>
  <si>
    <t>(9)　分類不能のもの</t>
    <rPh sb="4" eb="6">
      <t>ブンルイ</t>
    </rPh>
    <rPh sb="6" eb="8">
      <t>フノウ</t>
    </rPh>
    <phoneticPr fontId="2"/>
  </si>
  <si>
    <t>(1)　農水産品</t>
    <rPh sb="4" eb="5">
      <t>ノウ</t>
    </rPh>
    <rPh sb="5" eb="6">
      <t>ミズ</t>
    </rPh>
    <rPh sb="6" eb="7">
      <t>サン</t>
    </rPh>
    <rPh sb="7" eb="8">
      <t>ヒン</t>
    </rPh>
    <phoneticPr fontId="2"/>
  </si>
  <si>
    <t>　　　　染料・塗料・合成樹脂
  　　　その他化学工業品</t>
    <rPh sb="4" eb="6">
      <t>センリョウ</t>
    </rPh>
    <rPh sb="7" eb="9">
      <t>トリョウ</t>
    </rPh>
    <rPh sb="10" eb="12">
      <t>ゴウセイ</t>
    </rPh>
    <rPh sb="12" eb="14">
      <t>ジュシ</t>
    </rPh>
    <rPh sb="22" eb="23">
      <t>タ</t>
    </rPh>
    <rPh sb="23" eb="24">
      <t>ケ</t>
    </rPh>
    <rPh sb="24" eb="25">
      <t>ガク</t>
    </rPh>
    <rPh sb="25" eb="27">
      <t>コウギョウ</t>
    </rPh>
    <rPh sb="27" eb="28">
      <t>ヒン</t>
    </rPh>
    <phoneticPr fontId="2"/>
  </si>
  <si>
    <t>(8)　特殊品</t>
    <rPh sb="4" eb="6">
      <t>トクシュ</t>
    </rPh>
    <rPh sb="6" eb="7">
      <t>ヒン</t>
    </rPh>
    <phoneticPr fontId="2"/>
  </si>
  <si>
    <t>(4)  金属機械工業品</t>
    <rPh sb="5" eb="7">
      <t>キンゾク</t>
    </rPh>
    <rPh sb="7" eb="9">
      <t>キカイ</t>
    </rPh>
    <rPh sb="9" eb="11">
      <t>コウギョウ</t>
    </rPh>
    <rPh sb="11" eb="12">
      <t>ヒン</t>
    </rPh>
    <phoneticPr fontId="2"/>
  </si>
  <si>
    <t>下段： 増・減（△）</t>
    <rPh sb="0" eb="2">
      <t>ゲダン</t>
    </rPh>
    <rPh sb="4" eb="5">
      <t>ゾウ</t>
    </rPh>
    <rPh sb="6" eb="7">
      <t>ゲン</t>
    </rPh>
    <phoneticPr fontId="2"/>
  </si>
  <si>
    <t>単位： 隻、総トン</t>
    <rPh sb="0" eb="2">
      <t>タンイ</t>
    </rPh>
    <rPh sb="4" eb="5">
      <t>セキ</t>
    </rPh>
    <rPh sb="6" eb="7">
      <t>ソウ</t>
    </rPh>
    <phoneticPr fontId="2"/>
  </si>
  <si>
    <t>単位： トン</t>
    <rPh sb="0" eb="2">
      <t>タンイ</t>
    </rPh>
    <phoneticPr fontId="2"/>
  </si>
  <si>
    <t>　　　　野菜・果物</t>
    <rPh sb="4" eb="6">
      <t>ヤサイ</t>
    </rPh>
    <rPh sb="7" eb="9">
      <t>クダモノ</t>
    </rPh>
    <phoneticPr fontId="2"/>
  </si>
  <si>
    <t>5-(1)　　総計</t>
    <rPh sb="7" eb="9">
      <t>ソウケイ</t>
    </rPh>
    <phoneticPr fontId="2"/>
  </si>
  <si>
    <t>５ 　　調査港湾別利用状況</t>
    <rPh sb="4" eb="6">
      <t>チョウサ</t>
    </rPh>
    <rPh sb="6" eb="8">
      <t>コウワン</t>
    </rPh>
    <rPh sb="8" eb="9">
      <t>ベツ</t>
    </rPh>
    <rPh sb="9" eb="11">
      <t>リヨウ</t>
    </rPh>
    <rPh sb="11" eb="13">
      <t>ジョウキョウ</t>
    </rPh>
    <phoneticPr fontId="2"/>
  </si>
  <si>
    <t>5-(2)　　元町港</t>
    <rPh sb="7" eb="9">
      <t>モトマチ</t>
    </rPh>
    <rPh sb="9" eb="10">
      <t>コウ</t>
    </rPh>
    <phoneticPr fontId="2"/>
  </si>
  <si>
    <t>5-(3)　　岡田港</t>
    <rPh sb="7" eb="9">
      <t>オカダ</t>
    </rPh>
    <rPh sb="9" eb="10">
      <t>コウ</t>
    </rPh>
    <phoneticPr fontId="2"/>
  </si>
  <si>
    <t>5-(4)　　波浮港</t>
    <rPh sb="7" eb="8">
      <t>ナミ</t>
    </rPh>
    <rPh sb="8" eb="9">
      <t>ウ</t>
    </rPh>
    <rPh sb="9" eb="10">
      <t>コウ</t>
    </rPh>
    <phoneticPr fontId="2"/>
  </si>
  <si>
    <t>5-(5)　　利島港</t>
    <rPh sb="7" eb="9">
      <t>トシマ</t>
    </rPh>
    <rPh sb="9" eb="10">
      <t>コウ</t>
    </rPh>
    <phoneticPr fontId="2"/>
  </si>
  <si>
    <t>5-(6)　　新島港</t>
    <rPh sb="7" eb="9">
      <t>ニイジマ</t>
    </rPh>
    <rPh sb="9" eb="10">
      <t>コウ</t>
    </rPh>
    <phoneticPr fontId="2"/>
  </si>
  <si>
    <t>単位：トン</t>
    <phoneticPr fontId="2"/>
  </si>
  <si>
    <t>大島</t>
    <rPh sb="0" eb="2">
      <t>オオシマ</t>
    </rPh>
    <phoneticPr fontId="2"/>
  </si>
  <si>
    <t>利島</t>
    <rPh sb="0" eb="2">
      <t>トシマ</t>
    </rPh>
    <phoneticPr fontId="2"/>
  </si>
  <si>
    <t>新島</t>
    <rPh sb="0" eb="2">
      <t>ニイジマ</t>
    </rPh>
    <phoneticPr fontId="2"/>
  </si>
  <si>
    <t>式根島</t>
    <rPh sb="0" eb="1">
      <t>シキ</t>
    </rPh>
    <rPh sb="1" eb="2">
      <t>ネ</t>
    </rPh>
    <rPh sb="2" eb="3">
      <t>シマ</t>
    </rPh>
    <phoneticPr fontId="2"/>
  </si>
  <si>
    <t>神津島</t>
    <rPh sb="0" eb="2">
      <t>コウヅ</t>
    </rPh>
    <rPh sb="2" eb="3">
      <t>シマ</t>
    </rPh>
    <phoneticPr fontId="2"/>
  </si>
  <si>
    <t>三宅島</t>
    <rPh sb="0" eb="2">
      <t>ミヤケ</t>
    </rPh>
    <rPh sb="2" eb="3">
      <t>シマ</t>
    </rPh>
    <phoneticPr fontId="2"/>
  </si>
  <si>
    <t>御蔵島</t>
    <rPh sb="0" eb="2">
      <t>ミクラ</t>
    </rPh>
    <rPh sb="2" eb="3">
      <t>シマ</t>
    </rPh>
    <phoneticPr fontId="2"/>
  </si>
  <si>
    <t>八丈島</t>
    <rPh sb="0" eb="3">
      <t>ハチジョウジマ</t>
    </rPh>
    <phoneticPr fontId="2"/>
  </si>
  <si>
    <t>青ヶ島</t>
    <rPh sb="0" eb="3">
      <t>アオガシマ</t>
    </rPh>
    <phoneticPr fontId="2"/>
  </si>
  <si>
    <t>小笠原</t>
    <rPh sb="0" eb="3">
      <t>オガサワラ</t>
    </rPh>
    <phoneticPr fontId="2"/>
  </si>
  <si>
    <t>農水産品</t>
    <rPh sb="0" eb="4">
      <t>ノウスイサンヒン</t>
    </rPh>
    <phoneticPr fontId="2"/>
  </si>
  <si>
    <t>林産品</t>
    <rPh sb="0" eb="2">
      <t>リンサン</t>
    </rPh>
    <rPh sb="2" eb="3">
      <t>ヒン</t>
    </rPh>
    <phoneticPr fontId="2"/>
  </si>
  <si>
    <t>鉱産品</t>
    <rPh sb="0" eb="2">
      <t>コウサン</t>
    </rPh>
    <rPh sb="2" eb="3">
      <t>ヒン</t>
    </rPh>
    <phoneticPr fontId="2"/>
  </si>
  <si>
    <t>金属機械工業品</t>
    <rPh sb="0" eb="2">
      <t>キンゾク</t>
    </rPh>
    <rPh sb="2" eb="4">
      <t>キカイ</t>
    </rPh>
    <rPh sb="4" eb="6">
      <t>コウギョウ</t>
    </rPh>
    <rPh sb="6" eb="7">
      <t>ヒン</t>
    </rPh>
    <phoneticPr fontId="2"/>
  </si>
  <si>
    <t>軽工業品</t>
    <rPh sb="0" eb="3">
      <t>ケイコウギョウ</t>
    </rPh>
    <rPh sb="3" eb="4">
      <t>ヒン</t>
    </rPh>
    <phoneticPr fontId="2"/>
  </si>
  <si>
    <t>雑工業品</t>
    <rPh sb="0" eb="1">
      <t>ザツ</t>
    </rPh>
    <rPh sb="1" eb="3">
      <t>コウギョウ</t>
    </rPh>
    <rPh sb="3" eb="4">
      <t>ヒン</t>
    </rPh>
    <phoneticPr fontId="2"/>
  </si>
  <si>
    <t>特殊品</t>
    <rPh sb="0" eb="2">
      <t>トクシュ</t>
    </rPh>
    <rPh sb="2" eb="3">
      <t>ヒン</t>
    </rPh>
    <phoneticPr fontId="2"/>
  </si>
  <si>
    <t>分類不能</t>
    <rPh sb="0" eb="2">
      <t>ブンルイ</t>
    </rPh>
    <rPh sb="2" eb="4">
      <t>フノウ</t>
    </rPh>
    <phoneticPr fontId="2"/>
  </si>
  <si>
    <t>単位：％</t>
    <phoneticPr fontId="2"/>
  </si>
  <si>
    <t>化学　　　工業品</t>
    <rPh sb="0" eb="2">
      <t>カガク</t>
    </rPh>
    <rPh sb="5" eb="7">
      <t>コウギョウ</t>
    </rPh>
    <rPh sb="7" eb="8">
      <t>ヒン</t>
    </rPh>
    <phoneticPr fontId="2"/>
  </si>
  <si>
    <t>4-(4)　　船客乗降人員</t>
    <rPh sb="7" eb="9">
      <t>センキャク</t>
    </rPh>
    <rPh sb="9" eb="11">
      <t>ジョウコウ</t>
    </rPh>
    <rPh sb="11" eb="13">
      <t>ジンイン</t>
    </rPh>
    <phoneticPr fontId="2"/>
  </si>
  <si>
    <t>単位：人</t>
    <rPh sb="3" eb="4">
      <t>ニン</t>
    </rPh>
    <phoneticPr fontId="2"/>
  </si>
  <si>
    <t>乗込</t>
    <rPh sb="0" eb="2">
      <t>ノリコ</t>
    </rPh>
    <phoneticPr fontId="2"/>
  </si>
  <si>
    <t>上陸</t>
    <rPh sb="0" eb="2">
      <t>ジョウリク</t>
    </rPh>
    <phoneticPr fontId="2"/>
  </si>
  <si>
    <t>港名</t>
    <rPh sb="0" eb="1">
      <t>ミナト</t>
    </rPh>
    <rPh sb="1" eb="2">
      <t>メイ</t>
    </rPh>
    <phoneticPr fontId="2"/>
  </si>
  <si>
    <t>入港船舶</t>
    <rPh sb="0" eb="2">
      <t>ニュウコウ</t>
    </rPh>
    <rPh sb="2" eb="4">
      <t>センパク</t>
    </rPh>
    <phoneticPr fontId="2"/>
  </si>
  <si>
    <t>船客乗降人員（人）</t>
    <rPh sb="0" eb="2">
      <t>センキャク</t>
    </rPh>
    <rPh sb="2" eb="4">
      <t>ジョウコウ</t>
    </rPh>
    <rPh sb="4" eb="6">
      <t>ジンイン</t>
    </rPh>
    <rPh sb="7" eb="8">
      <t>ニン</t>
    </rPh>
    <phoneticPr fontId="2"/>
  </si>
  <si>
    <t>海上出入貨物（トン）</t>
    <rPh sb="0" eb="2">
      <t>カイジョウ</t>
    </rPh>
    <rPh sb="2" eb="4">
      <t>デイ</t>
    </rPh>
    <rPh sb="4" eb="6">
      <t>カモツ</t>
    </rPh>
    <phoneticPr fontId="2"/>
  </si>
  <si>
    <t>隻数</t>
    <rPh sb="0" eb="2">
      <t>セキスウ</t>
    </rPh>
    <phoneticPr fontId="2"/>
  </si>
  <si>
    <t>総　　　数</t>
    <rPh sb="0" eb="1">
      <t>フサ</t>
    </rPh>
    <rPh sb="4" eb="5">
      <t>カズ</t>
    </rPh>
    <phoneticPr fontId="2"/>
  </si>
  <si>
    <t>利　島</t>
    <rPh sb="0" eb="1">
      <t>リ</t>
    </rPh>
    <rPh sb="2" eb="3">
      <t>シマ</t>
    </rPh>
    <phoneticPr fontId="2"/>
  </si>
  <si>
    <t>新　島</t>
    <rPh sb="0" eb="1">
      <t>シン</t>
    </rPh>
    <rPh sb="2" eb="3">
      <t>シマ</t>
    </rPh>
    <phoneticPr fontId="2"/>
  </si>
  <si>
    <t>式根島</t>
    <rPh sb="0" eb="3">
      <t>シキネジマ</t>
    </rPh>
    <phoneticPr fontId="2"/>
  </si>
  <si>
    <t>神津島</t>
    <rPh sb="0" eb="1">
      <t>カミ</t>
    </rPh>
    <rPh sb="1" eb="2">
      <t>ツ</t>
    </rPh>
    <rPh sb="2" eb="3">
      <t>シマ</t>
    </rPh>
    <phoneticPr fontId="2"/>
  </si>
  <si>
    <t>三宅島</t>
    <rPh sb="0" eb="2">
      <t>ミヤケ</t>
    </rPh>
    <rPh sb="2" eb="3">
      <t>ジマ</t>
    </rPh>
    <phoneticPr fontId="2"/>
  </si>
  <si>
    <t>御蔵島</t>
    <rPh sb="0" eb="1">
      <t>オン</t>
    </rPh>
    <rPh sb="1" eb="2">
      <t>クラ</t>
    </rPh>
    <rPh sb="2" eb="3">
      <t>シマ</t>
    </rPh>
    <phoneticPr fontId="2"/>
  </si>
  <si>
    <t xml:space="preserve">   八重根</t>
    <rPh sb="3" eb="5">
      <t>ヤエ</t>
    </rPh>
    <rPh sb="5" eb="6">
      <t>ネ</t>
    </rPh>
    <phoneticPr fontId="2"/>
  </si>
  <si>
    <t>島   名</t>
    <rPh sb="0" eb="1">
      <t>シマ</t>
    </rPh>
    <rPh sb="4" eb="5">
      <t>メイ</t>
    </rPh>
    <phoneticPr fontId="2"/>
  </si>
  <si>
    <t>港  名</t>
    <rPh sb="0" eb="1">
      <t>ミナト</t>
    </rPh>
    <rPh sb="3" eb="4">
      <t>メイ</t>
    </rPh>
    <phoneticPr fontId="2"/>
  </si>
  <si>
    <t>係留施設（水深　ｍ）</t>
    <rPh sb="0" eb="2">
      <t>ケイリュウ</t>
    </rPh>
    <rPh sb="2" eb="4">
      <t>シセツ</t>
    </rPh>
    <rPh sb="5" eb="7">
      <t>スイシン</t>
    </rPh>
    <phoneticPr fontId="2"/>
  </si>
  <si>
    <t>規模（延長　ｍ）</t>
    <rPh sb="0" eb="2">
      <t>キボ</t>
    </rPh>
    <rPh sb="3" eb="5">
      <t>エンチョウ</t>
    </rPh>
    <phoneticPr fontId="2"/>
  </si>
  <si>
    <t>対象船舶（トン）</t>
    <rPh sb="0" eb="2">
      <t>タイショウ</t>
    </rPh>
    <rPh sb="2" eb="4">
      <t>センパク</t>
    </rPh>
    <phoneticPr fontId="2"/>
  </si>
  <si>
    <t>元町港</t>
    <rPh sb="0" eb="2">
      <t>モトマチ</t>
    </rPh>
    <rPh sb="2" eb="3">
      <t>コウ</t>
    </rPh>
    <phoneticPr fontId="2"/>
  </si>
  <si>
    <t>岸壁　    　 (-6.0, -7.5)</t>
    <rPh sb="0" eb="2">
      <t>ガンペキ</t>
    </rPh>
    <phoneticPr fontId="2"/>
  </si>
  <si>
    <t>物揚場   　 (-3.0)</t>
    <rPh sb="0" eb="1">
      <t>モノ</t>
    </rPh>
    <rPh sb="1" eb="3">
      <t>アゲバ</t>
    </rPh>
    <phoneticPr fontId="2"/>
  </si>
  <si>
    <t>小型船</t>
    <rPh sb="0" eb="3">
      <t>コガタセン</t>
    </rPh>
    <phoneticPr fontId="2"/>
  </si>
  <si>
    <t>岡田港</t>
    <rPh sb="0" eb="3">
      <t>オカダコウ</t>
    </rPh>
    <phoneticPr fontId="2"/>
  </si>
  <si>
    <t>岸壁　　     (-4.5 ～ -7.5)</t>
    <rPh sb="0" eb="2">
      <t>ガンペキ</t>
    </rPh>
    <phoneticPr fontId="2"/>
  </si>
  <si>
    <t>波浮港</t>
    <rPh sb="0" eb="1">
      <t>ナミ</t>
    </rPh>
    <rPh sb="1" eb="2">
      <t>ウキ</t>
    </rPh>
    <rPh sb="2" eb="3">
      <t>ミナト</t>
    </rPh>
    <phoneticPr fontId="2"/>
  </si>
  <si>
    <t>岸壁　　   　(-6.5)</t>
    <rPh sb="0" eb="2">
      <t>ガンペキ</t>
    </rPh>
    <phoneticPr fontId="2"/>
  </si>
  <si>
    <t>利島港</t>
    <rPh sb="0" eb="3">
      <t>トシマコウ</t>
    </rPh>
    <phoneticPr fontId="2"/>
  </si>
  <si>
    <t>岸壁　　   　(-6.0, -7.5)</t>
    <rPh sb="0" eb="2">
      <t>ガンペキ</t>
    </rPh>
    <phoneticPr fontId="2"/>
  </si>
  <si>
    <t>新島港</t>
    <rPh sb="0" eb="3">
      <t>ニイジマコウ</t>
    </rPh>
    <phoneticPr fontId="2"/>
  </si>
  <si>
    <t>岸壁　　   　(-6.0, -7.5）</t>
    <rPh sb="0" eb="2">
      <t>ガンペキ</t>
    </rPh>
    <phoneticPr fontId="2"/>
  </si>
  <si>
    <t>物揚場    　(-3.0)</t>
    <rPh sb="0" eb="1">
      <t>モノ</t>
    </rPh>
    <rPh sb="1" eb="3">
      <t>アゲバ</t>
    </rPh>
    <phoneticPr fontId="2"/>
  </si>
  <si>
    <t>式根島</t>
    <rPh sb="0" eb="1">
      <t>シキ</t>
    </rPh>
    <rPh sb="1" eb="2">
      <t>ネ</t>
    </rPh>
    <rPh sb="2" eb="3">
      <t>ジマ</t>
    </rPh>
    <phoneticPr fontId="2"/>
  </si>
  <si>
    <t>式根島港</t>
    <rPh sb="0" eb="1">
      <t>シキ</t>
    </rPh>
    <rPh sb="1" eb="2">
      <t>ネ</t>
    </rPh>
    <rPh sb="2" eb="3">
      <t>シマ</t>
    </rPh>
    <rPh sb="3" eb="4">
      <t>コウ</t>
    </rPh>
    <phoneticPr fontId="2"/>
  </si>
  <si>
    <t>岸壁　　  　 (-7.5)</t>
    <rPh sb="0" eb="2">
      <t>ガンペキ</t>
    </rPh>
    <phoneticPr fontId="2"/>
  </si>
  <si>
    <t>神津島港</t>
    <rPh sb="0" eb="1">
      <t>カミ</t>
    </rPh>
    <rPh sb="1" eb="2">
      <t>ツ</t>
    </rPh>
    <rPh sb="2" eb="3">
      <t>シマ</t>
    </rPh>
    <rPh sb="3" eb="4">
      <t>コウ</t>
    </rPh>
    <phoneticPr fontId="2"/>
  </si>
  <si>
    <t>岸壁　    　 (-7.5)</t>
    <rPh sb="0" eb="2">
      <t>ガンペキ</t>
    </rPh>
    <phoneticPr fontId="2"/>
  </si>
  <si>
    <t>物揚場　    (-3.0)</t>
    <rPh sb="0" eb="1">
      <t>モノ</t>
    </rPh>
    <rPh sb="1" eb="3">
      <t>アゲバ</t>
    </rPh>
    <phoneticPr fontId="2"/>
  </si>
  <si>
    <t>三宅島</t>
    <rPh sb="0" eb="1">
      <t>ミ</t>
    </rPh>
    <rPh sb="1" eb="2">
      <t>タク</t>
    </rPh>
    <rPh sb="2" eb="3">
      <t>シマ</t>
    </rPh>
    <phoneticPr fontId="2"/>
  </si>
  <si>
    <t>三池港</t>
    <rPh sb="0" eb="2">
      <t>ミイケ</t>
    </rPh>
    <rPh sb="2" eb="3">
      <t>コウ</t>
    </rPh>
    <phoneticPr fontId="2"/>
  </si>
  <si>
    <t xml:space="preserve"> 岸壁　　  　(-6.0, -7.5)</t>
    <rPh sb="1" eb="3">
      <t>ガンペキ</t>
    </rPh>
    <phoneticPr fontId="2"/>
  </si>
  <si>
    <t>大久保港</t>
    <rPh sb="0" eb="3">
      <t>オオクボ</t>
    </rPh>
    <rPh sb="3" eb="4">
      <t>コウ</t>
    </rPh>
    <phoneticPr fontId="2"/>
  </si>
  <si>
    <t>物揚場      (-3.0)</t>
    <rPh sb="0" eb="1">
      <t>モノ</t>
    </rPh>
    <rPh sb="1" eb="3">
      <t>アゲバ</t>
    </rPh>
    <phoneticPr fontId="2"/>
  </si>
  <si>
    <t>御蔵島</t>
    <rPh sb="0" eb="3">
      <t>ミクラジマ</t>
    </rPh>
    <phoneticPr fontId="2"/>
  </si>
  <si>
    <t>御蔵島港</t>
    <rPh sb="0" eb="4">
      <t>ミクラジマコウ</t>
    </rPh>
    <phoneticPr fontId="2"/>
  </si>
  <si>
    <t>岸壁         (-7.5)</t>
    <rPh sb="0" eb="2">
      <t>ガンペキ</t>
    </rPh>
    <phoneticPr fontId="2"/>
  </si>
  <si>
    <t>神湊港</t>
    <rPh sb="0" eb="1">
      <t>カミ</t>
    </rPh>
    <rPh sb="1" eb="2">
      <t>ミナト</t>
    </rPh>
    <rPh sb="2" eb="3">
      <t>コウ</t>
    </rPh>
    <phoneticPr fontId="2"/>
  </si>
  <si>
    <t>八重根港</t>
    <rPh sb="0" eb="2">
      <t>ヤエ</t>
    </rPh>
    <rPh sb="2" eb="3">
      <t>ネ</t>
    </rPh>
    <rPh sb="3" eb="4">
      <t>コウ</t>
    </rPh>
    <phoneticPr fontId="2"/>
  </si>
  <si>
    <t>岸壁         (-6.0, -7.5)</t>
    <rPh sb="0" eb="2">
      <t>ガンペキ</t>
    </rPh>
    <phoneticPr fontId="2"/>
  </si>
  <si>
    <t>青ヶ島港</t>
    <rPh sb="0" eb="3">
      <t>アオガシマ</t>
    </rPh>
    <rPh sb="3" eb="4">
      <t>コウ</t>
    </rPh>
    <phoneticPr fontId="2"/>
  </si>
  <si>
    <t>物揚場　 　 (-3.0)</t>
    <rPh sb="0" eb="1">
      <t>モノ</t>
    </rPh>
    <rPh sb="1" eb="3">
      <t>アゲバ</t>
    </rPh>
    <phoneticPr fontId="2"/>
  </si>
  <si>
    <t>大千代港</t>
    <rPh sb="0" eb="1">
      <t>オオ</t>
    </rPh>
    <rPh sb="1" eb="3">
      <t>チヨ</t>
    </rPh>
    <rPh sb="3" eb="4">
      <t>コウ</t>
    </rPh>
    <phoneticPr fontId="2"/>
  </si>
  <si>
    <t>物揚場　　  (-3.0)</t>
    <rPh sb="0" eb="1">
      <t>モノ</t>
    </rPh>
    <rPh sb="1" eb="3">
      <t>アゲバ</t>
    </rPh>
    <phoneticPr fontId="2"/>
  </si>
  <si>
    <t>父島</t>
    <rPh sb="0" eb="2">
      <t>チチジマ</t>
    </rPh>
    <phoneticPr fontId="2"/>
  </si>
  <si>
    <t>二見港</t>
    <rPh sb="0" eb="3">
      <t>フタミコウ</t>
    </rPh>
    <phoneticPr fontId="2"/>
  </si>
  <si>
    <t>岸壁　　　　 (-5.0, -7.5)</t>
    <rPh sb="0" eb="2">
      <t>ガンペキ</t>
    </rPh>
    <phoneticPr fontId="2"/>
  </si>
  <si>
    <t>係船浮標　</t>
    <rPh sb="0" eb="2">
      <t>ケイセン</t>
    </rPh>
    <rPh sb="2" eb="4">
      <t>フヒョウ</t>
    </rPh>
    <phoneticPr fontId="2"/>
  </si>
  <si>
    <t>3基</t>
    <rPh sb="1" eb="2">
      <t>キ</t>
    </rPh>
    <phoneticPr fontId="2"/>
  </si>
  <si>
    <t>母島</t>
    <rPh sb="0" eb="2">
      <t>ハハジマ</t>
    </rPh>
    <phoneticPr fontId="2"/>
  </si>
  <si>
    <t>沖港</t>
    <rPh sb="0" eb="2">
      <t>オキコウ</t>
    </rPh>
    <phoneticPr fontId="2"/>
  </si>
  <si>
    <t>計</t>
    <rPh sb="0" eb="1">
      <t>ケイ</t>
    </rPh>
    <phoneticPr fontId="2"/>
  </si>
  <si>
    <t xml:space="preserve">岸壁　    </t>
    <rPh sb="0" eb="2">
      <t>ガンペキ</t>
    </rPh>
    <phoneticPr fontId="2"/>
  </si>
  <si>
    <t xml:space="preserve">物揚場　  </t>
    <rPh sb="0" eb="1">
      <t>モノ</t>
    </rPh>
    <rPh sb="1" eb="3">
      <t>アゲバ</t>
    </rPh>
    <phoneticPr fontId="2"/>
  </si>
  <si>
    <t>化学
工業品</t>
    <rPh sb="0" eb="2">
      <t>カガク</t>
    </rPh>
    <rPh sb="3" eb="5">
      <t>コウギョウ</t>
    </rPh>
    <rPh sb="5" eb="6">
      <t>ヒン</t>
    </rPh>
    <phoneticPr fontId="2"/>
  </si>
  <si>
    <t xml:space="preserve">  4-(2)　　貨物取扱量　（一般貨物　品種別）</t>
    <rPh sb="9" eb="11">
      <t>カモツ</t>
    </rPh>
    <rPh sb="11" eb="13">
      <t>トリアツカイ</t>
    </rPh>
    <rPh sb="13" eb="14">
      <t>リョウ</t>
    </rPh>
    <rPh sb="24" eb="25">
      <t>シュベツ</t>
    </rPh>
    <phoneticPr fontId="2"/>
  </si>
  <si>
    <t>4-(3)　　貨物取扱量・構成比　（一般貨物　品種別）</t>
    <rPh sb="7" eb="9">
      <t>カモツ</t>
    </rPh>
    <rPh sb="9" eb="11">
      <t>トリアツカイ</t>
    </rPh>
    <rPh sb="11" eb="12">
      <t>リョウ</t>
    </rPh>
    <rPh sb="13" eb="16">
      <t>コウセイヒ</t>
    </rPh>
    <rPh sb="26" eb="27">
      <t>シュベツ</t>
    </rPh>
    <phoneticPr fontId="2"/>
  </si>
  <si>
    <t>品　　　種　　　等</t>
    <rPh sb="0" eb="1">
      <t>シナ</t>
    </rPh>
    <rPh sb="4" eb="5">
      <t>タネ</t>
    </rPh>
    <rPh sb="8" eb="9">
      <t>トウ</t>
    </rPh>
    <phoneticPr fontId="2"/>
  </si>
  <si>
    <t>【一般】</t>
    <rPh sb="1" eb="3">
      <t>イッパン</t>
    </rPh>
    <phoneticPr fontId="2"/>
  </si>
  <si>
    <t>　　　　窯業品</t>
    <rPh sb="4" eb="6">
      <t>ヨウギョウ</t>
    </rPh>
    <rPh sb="6" eb="7">
      <t>ヒン</t>
    </rPh>
    <phoneticPr fontId="2"/>
  </si>
  <si>
    <t>　　　　石炭製品</t>
    <rPh sb="4" eb="6">
      <t>セキタン</t>
    </rPh>
    <rPh sb="6" eb="8">
      <t>セイヒン</t>
    </rPh>
    <phoneticPr fontId="2"/>
  </si>
  <si>
    <t>　　　　製造食品</t>
    <rPh sb="4" eb="6">
      <t>セイゾウ</t>
    </rPh>
    <rPh sb="6" eb="8">
      <t>ショクヒン</t>
    </rPh>
    <phoneticPr fontId="2"/>
  </si>
  <si>
    <t>　　  　衣服・身廻品・はきもの</t>
    <rPh sb="5" eb="7">
      <t>イフク</t>
    </rPh>
    <rPh sb="8" eb="9">
      <t>ミ</t>
    </rPh>
    <rPh sb="9" eb="10">
      <t>マワ</t>
    </rPh>
    <rPh sb="10" eb="11">
      <t>ヒン</t>
    </rPh>
    <phoneticPr fontId="2"/>
  </si>
  <si>
    <t>　　　　非金属鉱物</t>
    <rPh sb="4" eb="7">
      <t>ヒキンゾク</t>
    </rPh>
    <rPh sb="7" eb="9">
      <t>コウブツ</t>
    </rPh>
    <phoneticPr fontId="2"/>
  </si>
  <si>
    <t>　　　　木製品</t>
    <rPh sb="4" eb="7">
      <t>モクセイヒン</t>
    </rPh>
    <phoneticPr fontId="2"/>
  </si>
  <si>
    <t>【自航】</t>
    <rPh sb="1" eb="2">
      <t>ジ</t>
    </rPh>
    <rPh sb="2" eb="3">
      <t>コウ</t>
    </rPh>
    <phoneticPr fontId="2"/>
  </si>
  <si>
    <t>　       文房具・運動娯楽用品・
         楽器</t>
    <rPh sb="8" eb="11">
      <t>ブンボウグ</t>
    </rPh>
    <rPh sb="12" eb="14">
      <t>ウンドウ</t>
    </rPh>
    <rPh sb="14" eb="16">
      <t>ゴラク</t>
    </rPh>
    <rPh sb="16" eb="18">
      <t>ヨウヒン</t>
    </rPh>
    <rPh sb="29" eb="31">
      <t>ガッキ</t>
    </rPh>
    <phoneticPr fontId="2"/>
  </si>
  <si>
    <t>乗込</t>
    <rPh sb="0" eb="1">
      <t>ノ</t>
    </rPh>
    <rPh sb="1" eb="2">
      <t>コミ</t>
    </rPh>
    <phoneticPr fontId="2"/>
  </si>
  <si>
    <t>大　　島</t>
    <rPh sb="0" eb="1">
      <t>ダイ</t>
    </rPh>
    <rPh sb="3" eb="4">
      <t>シマ</t>
    </rPh>
    <phoneticPr fontId="2"/>
  </si>
  <si>
    <t>　　元　町</t>
    <rPh sb="2" eb="3">
      <t>モト</t>
    </rPh>
    <rPh sb="4" eb="5">
      <t>マチ</t>
    </rPh>
    <phoneticPr fontId="2"/>
  </si>
  <si>
    <t>　　岡　田</t>
    <rPh sb="2" eb="3">
      <t>オカ</t>
    </rPh>
    <rPh sb="4" eb="5">
      <t>タ</t>
    </rPh>
    <phoneticPr fontId="2"/>
  </si>
  <si>
    <t>　　波　浮</t>
    <rPh sb="2" eb="3">
      <t>ナミ</t>
    </rPh>
    <rPh sb="4" eb="5">
      <t>ウ</t>
    </rPh>
    <phoneticPr fontId="2"/>
  </si>
  <si>
    <t>　　三　池</t>
    <rPh sb="2" eb="3">
      <t>サン</t>
    </rPh>
    <rPh sb="4" eb="5">
      <t>イケ</t>
    </rPh>
    <phoneticPr fontId="2"/>
  </si>
  <si>
    <t xml:space="preserve">  4-(1)　　貨物取扱量　（一般貨物　島しょ別）　　　　　　　　　　　　　　　　　　　　　　　　　　　　　　</t>
    <rPh sb="9" eb="11">
      <t>カモツ</t>
    </rPh>
    <rPh sb="11" eb="13">
      <t>トリアツカイ</t>
    </rPh>
    <rPh sb="13" eb="14">
      <t>リョウ</t>
    </rPh>
    <rPh sb="21" eb="22">
      <t>シマ</t>
    </rPh>
    <rPh sb="24" eb="25">
      <t>ベツ</t>
    </rPh>
    <phoneticPr fontId="2"/>
  </si>
  <si>
    <t>　</t>
    <phoneticPr fontId="2"/>
  </si>
  <si>
    <t>コード</t>
    <phoneticPr fontId="2"/>
  </si>
  <si>
    <t>　　　　セメント</t>
    <phoneticPr fontId="2"/>
  </si>
  <si>
    <t>　　　　とうもろこし</t>
    <phoneticPr fontId="2"/>
  </si>
  <si>
    <t>　　　　揮発油</t>
    <rPh sb="4" eb="7">
      <t>キハツユ</t>
    </rPh>
    <phoneticPr fontId="2"/>
  </si>
  <si>
    <t>　　　　その他の石油</t>
    <rPh sb="6" eb="7">
      <t>タ</t>
    </rPh>
    <rPh sb="8" eb="10">
      <t>セキユ</t>
    </rPh>
    <phoneticPr fontId="2"/>
  </si>
  <si>
    <t>　　　　コークス</t>
    <phoneticPr fontId="2"/>
  </si>
  <si>
    <t>　　　　たばこ</t>
    <phoneticPr fontId="2"/>
  </si>
  <si>
    <t>　 大久保</t>
    <rPh sb="2" eb="5">
      <t>オオクボ</t>
    </rPh>
    <phoneticPr fontId="2"/>
  </si>
  <si>
    <t>外国航路</t>
    <rPh sb="0" eb="2">
      <t>ガイコク</t>
    </rPh>
    <rPh sb="2" eb="4">
      <t>コウロ</t>
    </rPh>
    <phoneticPr fontId="2"/>
  </si>
  <si>
    <t>　       文房具・運動娯楽用品・
　　　　 楽器</t>
    <rPh sb="8" eb="11">
      <t>ブンボウグ</t>
    </rPh>
    <rPh sb="12" eb="14">
      <t>ウンドウ</t>
    </rPh>
    <rPh sb="14" eb="16">
      <t>ゴラク</t>
    </rPh>
    <rPh sb="16" eb="18">
      <t>ヨウヒン</t>
    </rPh>
    <rPh sb="25" eb="27">
      <t>ガッキ</t>
    </rPh>
    <phoneticPr fontId="2"/>
  </si>
  <si>
    <t xml:space="preserve"> 500, 　5,000,  JF </t>
    <phoneticPr fontId="2"/>
  </si>
  <si>
    <t xml:space="preserve">500,  5,000,  JF </t>
    <phoneticPr fontId="2"/>
  </si>
  <si>
    <t xml:space="preserve"> 300,  500         </t>
    <phoneticPr fontId="2"/>
  </si>
  <si>
    <t xml:space="preserve">500, 　5,000,  JF </t>
    <phoneticPr fontId="2"/>
  </si>
  <si>
    <t>野伏港</t>
    <rPh sb="0" eb="2">
      <t>ノブシ</t>
    </rPh>
    <rPh sb="2" eb="3">
      <t>コウ</t>
    </rPh>
    <phoneticPr fontId="2"/>
  </si>
  <si>
    <r>
      <t>岸壁         (-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.0, -7.5)</t>
    </r>
    <rPh sb="0" eb="2">
      <t>ガンペキ</t>
    </rPh>
    <phoneticPr fontId="2"/>
  </si>
  <si>
    <t>5,000,  JF</t>
    <phoneticPr fontId="2"/>
  </si>
  <si>
    <t>5000,  JF</t>
    <phoneticPr fontId="2"/>
  </si>
  <si>
    <t xml:space="preserve">500, 　5,000 </t>
    <phoneticPr fontId="2"/>
  </si>
  <si>
    <t>岸壁         (-6.0, -7.5)</t>
    <phoneticPr fontId="2"/>
  </si>
  <si>
    <t xml:space="preserve">500,  10,000 </t>
    <phoneticPr fontId="2"/>
  </si>
  <si>
    <t>　　野　伏</t>
    <rPh sb="2" eb="3">
      <t>ノ</t>
    </rPh>
    <rPh sb="4" eb="5">
      <t>フセ</t>
    </rPh>
    <phoneticPr fontId="2"/>
  </si>
  <si>
    <t>　 式根島</t>
    <rPh sb="2" eb="5">
      <t>シキネジマ</t>
    </rPh>
    <phoneticPr fontId="2"/>
  </si>
  <si>
    <t>5-(7)　　野伏港</t>
    <rPh sb="7" eb="9">
      <t>ノブシ</t>
    </rPh>
    <rPh sb="9" eb="10">
      <t>コウ</t>
    </rPh>
    <phoneticPr fontId="2"/>
  </si>
  <si>
    <t>5-(8)　　式根島港</t>
    <rPh sb="7" eb="10">
      <t>シキネジマ</t>
    </rPh>
    <rPh sb="10" eb="11">
      <t>コウ</t>
    </rPh>
    <phoneticPr fontId="2"/>
  </si>
  <si>
    <t>5-(9)　　神津島港</t>
    <rPh sb="7" eb="10">
      <t>コウヅシマ</t>
    </rPh>
    <rPh sb="10" eb="11">
      <t>コウ</t>
    </rPh>
    <phoneticPr fontId="2"/>
  </si>
  <si>
    <t>5-(10)　　三池港</t>
    <rPh sb="8" eb="10">
      <t>ミイケ</t>
    </rPh>
    <rPh sb="10" eb="11">
      <t>コウ</t>
    </rPh>
    <phoneticPr fontId="2"/>
  </si>
  <si>
    <t>5-(11)　　御蔵島港</t>
    <rPh sb="8" eb="11">
      <t>ミクラジマ</t>
    </rPh>
    <rPh sb="11" eb="12">
      <t>コウ</t>
    </rPh>
    <phoneticPr fontId="2"/>
  </si>
  <si>
    <t>5-(12)　　神湊港</t>
    <rPh sb="8" eb="9">
      <t>カミ</t>
    </rPh>
    <rPh sb="9" eb="10">
      <t>ミナト</t>
    </rPh>
    <rPh sb="10" eb="11">
      <t>コウ</t>
    </rPh>
    <phoneticPr fontId="2"/>
  </si>
  <si>
    <t>5-(13)　　八重根港</t>
    <rPh sb="8" eb="10">
      <t>ヤエ</t>
    </rPh>
    <rPh sb="10" eb="11">
      <t>ネ</t>
    </rPh>
    <rPh sb="11" eb="12">
      <t>コウ</t>
    </rPh>
    <phoneticPr fontId="2"/>
  </si>
  <si>
    <t>5-(14)　　青ヶ島港</t>
    <rPh sb="8" eb="11">
      <t>アオガシマ</t>
    </rPh>
    <rPh sb="11" eb="12">
      <t>コウ</t>
    </rPh>
    <phoneticPr fontId="2"/>
  </si>
  <si>
    <t>5-(15)　　二見港</t>
    <rPh sb="8" eb="10">
      <t>フタミ</t>
    </rPh>
    <rPh sb="10" eb="11">
      <t>コウ</t>
    </rPh>
    <phoneticPr fontId="2"/>
  </si>
  <si>
    <t>5-(16)　　沖港</t>
    <rPh sb="8" eb="9">
      <t>オキ</t>
    </rPh>
    <rPh sb="9" eb="10">
      <t>コウ</t>
    </rPh>
    <phoneticPr fontId="2"/>
  </si>
  <si>
    <t>４　島しょ港湾取扱貨物・品種別取扱貨物量・船舶乗降人員数
　　　　　　　　　　　　　　　　　　　　　　　　　　（元町港ほか14港）</t>
    <rPh sb="2" eb="3">
      <t>トウ</t>
    </rPh>
    <rPh sb="5" eb="7">
      <t>コウワン</t>
    </rPh>
    <rPh sb="7" eb="9">
      <t>トリアツカイ</t>
    </rPh>
    <rPh sb="9" eb="11">
      <t>カモツ</t>
    </rPh>
    <rPh sb="12" eb="14">
      <t>ヒンシュ</t>
    </rPh>
    <rPh sb="14" eb="15">
      <t>ベツ</t>
    </rPh>
    <rPh sb="15" eb="17">
      <t>トリアツカイ</t>
    </rPh>
    <rPh sb="17" eb="19">
      <t>カモツ</t>
    </rPh>
    <rPh sb="19" eb="20">
      <t>リョウ</t>
    </rPh>
    <rPh sb="21" eb="23">
      <t>センパク</t>
    </rPh>
    <rPh sb="23" eb="25">
      <t>ジョウコウ</t>
    </rPh>
    <rPh sb="25" eb="27">
      <t>ジンイン</t>
    </rPh>
    <rPh sb="27" eb="28">
      <t>スウ</t>
    </rPh>
    <rPh sb="56" eb="58">
      <t>モトマチ</t>
    </rPh>
    <rPh sb="58" eb="59">
      <t>ミナト</t>
    </rPh>
    <rPh sb="63" eb="64">
      <t>コウ</t>
    </rPh>
    <phoneticPr fontId="2"/>
  </si>
  <si>
    <t>※JF=ジェットフォイル</t>
    <phoneticPr fontId="2"/>
  </si>
  <si>
    <r>
      <t>岸壁　　　   (</t>
    </r>
    <r>
      <rPr>
        <sz val="11"/>
        <rFont val="ＭＳ Ｐゴシック"/>
        <family val="3"/>
        <charset val="128"/>
      </rPr>
      <t>-5.0)</t>
    </r>
    <rPh sb="0" eb="2">
      <t>ガンペキ</t>
    </rPh>
    <phoneticPr fontId="2"/>
  </si>
  <si>
    <t>令和2年</t>
    <rPh sb="0" eb="2">
      <t>レイワ</t>
    </rPh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</si>
  <si>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</si>
  <si>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</si>
  <si>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</si>
  <si>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</si>
  <si>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下段： 増・減（△）</t>
  </si>
  <si>
    <t>　　神湊</t>
    <rPh sb="2" eb="3">
      <t>カミ</t>
    </rPh>
    <rPh sb="3" eb="4">
      <t>ミナト</t>
    </rPh>
    <phoneticPr fontId="2"/>
  </si>
  <si>
    <t>　二見</t>
    <rPh sb="1" eb="3">
      <t>フタミ</t>
    </rPh>
    <phoneticPr fontId="2"/>
  </si>
  <si>
    <t>　沖</t>
    <rPh sb="1" eb="2">
      <t>オキ</t>
    </rPh>
    <phoneticPr fontId="2"/>
  </si>
  <si>
    <t>令和5年</t>
    <rPh sb="0" eb="2">
      <t>レイワ</t>
    </rPh>
    <rPh sb="3" eb="4">
      <t>ネン</t>
    </rPh>
    <phoneticPr fontId="2"/>
  </si>
  <si>
    <t>３　　島しょ調査港湾総括表　（令和6年）</t>
    <rPh sb="3" eb="4">
      <t>シマ</t>
    </rPh>
    <rPh sb="6" eb="8">
      <t>チョウサ</t>
    </rPh>
    <rPh sb="8" eb="10">
      <t>コウワン</t>
    </rPh>
    <rPh sb="10" eb="12">
      <t>ソウカツ</t>
    </rPh>
    <rPh sb="12" eb="13">
      <t>ヒョウ</t>
    </rPh>
    <rPh sb="15" eb="17">
      <t>レイワ</t>
    </rPh>
    <rPh sb="18" eb="19">
      <t>ネン</t>
    </rPh>
    <phoneticPr fontId="2"/>
  </si>
  <si>
    <t>※上段：令和6年　下段：令和5年</t>
    <rPh sb="1" eb="3">
      <t>ジョウダン</t>
    </rPh>
    <rPh sb="4" eb="6">
      <t>レイワ</t>
    </rPh>
    <rPh sb="7" eb="8">
      <t>ネン</t>
    </rPh>
    <rPh sb="9" eb="11">
      <t>ゲダン</t>
    </rPh>
    <rPh sb="12" eb="14">
      <t>レイワ</t>
    </rPh>
    <rPh sb="15" eb="16">
      <t>ネン</t>
    </rPh>
    <phoneticPr fontId="2"/>
  </si>
  <si>
    <t>令和6年</t>
    <rPh sb="0" eb="2">
      <t>レイワ</t>
    </rPh>
    <rPh sb="3" eb="4">
      <t>ネン</t>
    </rPh>
    <phoneticPr fontId="2"/>
  </si>
  <si>
    <t>平成30年</t>
  </si>
  <si>
    <t>平成31年</t>
  </si>
  <si>
    <t>令和2年</t>
  </si>
  <si>
    <t>令和3年</t>
  </si>
  <si>
    <t>令和4年</t>
  </si>
  <si>
    <t>令和5年</t>
  </si>
  <si>
    <t>令和6年</t>
  </si>
  <si>
    <t>上段：令和6年</t>
    <rPh sb="0" eb="2">
      <t>ジョウダン</t>
    </rPh>
    <rPh sb="3" eb="5">
      <t>レイワ</t>
    </rPh>
    <rPh sb="6" eb="7">
      <t>ネン</t>
    </rPh>
    <phoneticPr fontId="2"/>
  </si>
  <si>
    <t>中段：令和5年</t>
    <rPh sb="0" eb="2">
      <t>チュウダン</t>
    </rPh>
    <rPh sb="3" eb="5">
      <t>レイワ</t>
    </rPh>
    <rPh sb="6" eb="7">
      <t>ネン</t>
    </rPh>
    <phoneticPr fontId="2"/>
  </si>
  <si>
    <t>上段：令和6年</t>
    <phoneticPr fontId="2"/>
  </si>
  <si>
    <t>上段：令和6年</t>
  </si>
  <si>
    <t>中段：令和5年</t>
    <phoneticPr fontId="2"/>
  </si>
  <si>
    <t>中段：令和5年</t>
  </si>
  <si>
    <t>令和7年3月31日現在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</si>
</sst>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;&quot;△ &quot;#,##0"/>
    <numFmt numFmtId="177" formatCode="#,##0;&quot;△ &quot;#,##0;&quot;‐&quot;"/>
    <numFmt numFmtId="178" formatCode="#,##0.0;[Red]\-#,##0.0"/>
    <numFmt numFmtId="179" formatCode="#,##0.0"/>
    <numFmt numFmtId="180" formatCode="_ * #,##0.0_ ;_ * \-#,##0.0_ ;_ * &quot;-&quot;?_ ;_ @_ "/>
    <numFmt numFmtId="181" formatCode="#,##0;\-#,##0;&quot;‐&quot;"/>
    <numFmt numFmtId="182" formatCode="#,##0_);[Red]\(#,##0\)"/>
    <numFmt numFmtId="183" formatCode="0.0%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FF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FF0000"/>
      </bottom>
      <diagonal/>
    </border>
    <border>
      <left style="thin">
        <color indexed="64"/>
      </left>
      <right style="thin">
        <color indexed="64"/>
      </right>
      <top style="hair">
        <color rgb="FFFF0000"/>
      </top>
      <bottom style="hair">
        <color rgb="FFFF0000"/>
      </bottom>
      <diagonal/>
    </border>
    <border>
      <left style="thin">
        <color indexed="64"/>
      </left>
      <right style="thin">
        <color indexed="64"/>
      </right>
      <top style="hair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FF0000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FF0000"/>
      </bottom>
      <diagonal/>
    </border>
  </borders>
  <cellStyleXfs count="11">
    <xf numFmtId="0" fontId="0" fillId="0" borderId="0">
      <alignment vertical="center"/>
    </xf>
    <xf numFmtId="0" fontId="6" fillId="0" borderId="1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15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0" xfId="7" applyNumberFormat="1" applyFont="1" applyAlignment="1">
      <alignment horizontal="center" vertical="center" wrapText="1"/>
    </xf>
    <xf numFmtId="176" fontId="2" fillId="0" borderId="0" xfId="2" applyNumberFormat="1" applyFont="1" applyFill="1">
      <alignment vertical="center"/>
    </xf>
    <xf numFmtId="176" fontId="9" fillId="0" borderId="0" xfId="7" applyNumberFormat="1" applyFont="1" applyAlignment="1" applyProtection="1">
      <alignment horizontal="left" vertical="center" wrapText="1"/>
      <protection locked="0"/>
    </xf>
    <xf numFmtId="176" fontId="4" fillId="0" borderId="0" xfId="0" applyNumberFormat="1" applyFont="1">
      <alignment vertical="center"/>
    </xf>
    <xf numFmtId="38" fontId="2" fillId="0" borderId="0" xfId="2" applyFont="1" applyAlignment="1">
      <alignment vertical="center"/>
    </xf>
    <xf numFmtId="38" fontId="3" fillId="0" borderId="0" xfId="2" applyFont="1" applyAlignment="1">
      <alignment vertical="center"/>
    </xf>
    <xf numFmtId="38" fontId="2" fillId="0" borderId="0" xfId="2" applyFont="1">
      <alignment vertical="center"/>
    </xf>
    <xf numFmtId="38" fontId="10" fillId="0" borderId="0" xfId="2" applyFont="1" applyAlignment="1"/>
    <xf numFmtId="38" fontId="11" fillId="0" borderId="0" xfId="2" applyFont="1" applyFill="1" applyAlignment="1">
      <alignment horizontal="right"/>
    </xf>
    <xf numFmtId="38" fontId="3" fillId="0" borderId="0" xfId="2" applyFont="1">
      <alignment vertical="center"/>
    </xf>
    <xf numFmtId="38" fontId="7" fillId="0" borderId="0" xfId="2" applyFont="1" applyAlignment="1">
      <alignment horizontal="left" vertical="center"/>
    </xf>
    <xf numFmtId="38" fontId="3" fillId="0" borderId="0" xfId="2" applyFont="1" applyBorder="1">
      <alignment vertical="center"/>
    </xf>
    <xf numFmtId="38" fontId="3" fillId="0" borderId="0" xfId="2" applyFont="1" applyFill="1">
      <alignment vertical="center"/>
    </xf>
    <xf numFmtId="38" fontId="8" fillId="0" borderId="0" xfId="2" applyFont="1" applyAlignment="1"/>
    <xf numFmtId="38" fontId="12" fillId="0" borderId="0" xfId="2" applyFont="1" applyFill="1" applyAlignment="1"/>
    <xf numFmtId="38" fontId="10" fillId="0" borderId="0" xfId="2" applyFont="1" applyBorder="1" applyAlignment="1"/>
    <xf numFmtId="178" fontId="3" fillId="0" borderId="0" xfId="2" applyNumberFormat="1" applyFont="1">
      <alignment vertical="center"/>
    </xf>
    <xf numFmtId="38" fontId="11" fillId="0" borderId="0" xfId="2" applyFont="1" applyAlignment="1">
      <alignment horizontal="right"/>
    </xf>
    <xf numFmtId="38" fontId="8" fillId="0" borderId="31" xfId="2" applyFont="1" applyBorder="1" applyAlignment="1"/>
    <xf numFmtId="38" fontId="10" fillId="0" borderId="31" xfId="2" applyFont="1" applyBorder="1" applyAlignment="1"/>
    <xf numFmtId="38" fontId="4" fillId="0" borderId="0" xfId="2" applyFont="1" applyFill="1" applyAlignment="1"/>
    <xf numFmtId="178" fontId="3" fillId="0" borderId="0" xfId="2" applyNumberFormat="1" applyFont="1" applyFill="1">
      <alignment vertical="center"/>
    </xf>
    <xf numFmtId="38" fontId="11" fillId="0" borderId="31" xfId="2" applyFont="1" applyBorder="1" applyAlignment="1">
      <alignment horizontal="right"/>
    </xf>
    <xf numFmtId="38" fontId="2" fillId="2" borderId="0" xfId="3" applyFont="1" applyFill="1"/>
    <xf numFmtId="38" fontId="11" fillId="0" borderId="0" xfId="3" applyFont="1"/>
    <xf numFmtId="38" fontId="11" fillId="0" borderId="0" xfId="3" applyFont="1" applyFill="1"/>
    <xf numFmtId="38" fontId="2" fillId="0" borderId="0" xfId="3" applyFont="1"/>
    <xf numFmtId="38" fontId="11" fillId="0" borderId="0" xfId="3" applyFont="1" applyAlignment="1"/>
    <xf numFmtId="0" fontId="2" fillId="0" borderId="0" xfId="4" applyFont="1"/>
    <xf numFmtId="0" fontId="0" fillId="0" borderId="0" xfId="4" applyFont="1"/>
    <xf numFmtId="182" fontId="0" fillId="0" borderId="0" xfId="4" applyNumberFormat="1" applyFont="1"/>
    <xf numFmtId="38" fontId="12" fillId="0" borderId="0" xfId="2" applyFont="1" applyAlignment="1">
      <alignment horizontal="left" vertical="center"/>
    </xf>
    <xf numFmtId="38" fontId="12" fillId="0" borderId="0" xfId="2" applyFont="1" applyBorder="1" applyAlignment="1"/>
    <xf numFmtId="177" fontId="4" fillId="0" borderId="0" xfId="2" applyNumberFormat="1" applyFont="1" applyFill="1" applyBorder="1" applyAlignment="1"/>
    <xf numFmtId="0" fontId="4" fillId="0" borderId="2" xfId="0" applyFont="1" applyBorder="1" applyAlignment="1">
      <alignment horizontal="center"/>
    </xf>
    <xf numFmtId="0" fontId="0" fillId="0" borderId="5" xfId="0" applyBorder="1" applyAlignment="1"/>
    <xf numFmtId="0" fontId="0" fillId="0" borderId="38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0" fillId="0" borderId="0" xfId="0" applyAlignment="1"/>
    <xf numFmtId="38" fontId="13" fillId="2" borderId="0" xfId="3" applyFont="1" applyFill="1" applyBorder="1" applyAlignment="1">
      <alignment horizontal="left" vertical="center"/>
    </xf>
    <xf numFmtId="38" fontId="12" fillId="0" borderId="0" xfId="3" applyFont="1" applyFill="1" applyBorder="1" applyAlignment="1">
      <alignment horizontal="left" vertical="center"/>
    </xf>
    <xf numFmtId="38" fontId="11" fillId="0" borderId="44" xfId="3" applyFont="1" applyFill="1" applyBorder="1" applyAlignment="1">
      <alignment horizontal="center"/>
    </xf>
    <xf numFmtId="38" fontId="11" fillId="0" borderId="40" xfId="3" applyFont="1" applyFill="1" applyBorder="1" applyAlignment="1">
      <alignment horizontal="center"/>
    </xf>
    <xf numFmtId="38" fontId="11" fillId="0" borderId="7" xfId="3" applyFont="1" applyFill="1" applyBorder="1" applyAlignment="1">
      <alignment horizontal="center"/>
    </xf>
    <xf numFmtId="38" fontId="11" fillId="0" borderId="42" xfId="3" applyFont="1" applyFill="1" applyBorder="1" applyAlignment="1">
      <alignment horizontal="center"/>
    </xf>
    <xf numFmtId="38" fontId="11" fillId="0" borderId="0" xfId="3" applyFont="1" applyFill="1" applyBorder="1"/>
    <xf numFmtId="38" fontId="3" fillId="0" borderId="32" xfId="2" applyFont="1" applyBorder="1" applyAlignment="1">
      <alignment horizontal="center" vertical="center"/>
    </xf>
    <xf numFmtId="38" fontId="3" fillId="0" borderId="3" xfId="2" applyFont="1" applyBorder="1" applyAlignment="1">
      <alignment horizontal="center" vertical="center"/>
    </xf>
    <xf numFmtId="38" fontId="3" fillId="0" borderId="8" xfId="2" applyFont="1" applyBorder="1">
      <alignment vertical="center"/>
    </xf>
    <xf numFmtId="38" fontId="3" fillId="0" borderId="9" xfId="2" applyFont="1" applyBorder="1">
      <alignment vertical="center"/>
    </xf>
    <xf numFmtId="38" fontId="3" fillId="0" borderId="10" xfId="2" applyFont="1" applyBorder="1">
      <alignment vertical="center"/>
    </xf>
    <xf numFmtId="177" fontId="4" fillId="0" borderId="0" xfId="2" applyNumberFormat="1" applyFont="1" applyFill="1" applyBorder="1" applyAlignment="1">
      <alignment vertical="center"/>
    </xf>
    <xf numFmtId="176" fontId="2" fillId="0" borderId="32" xfId="2" applyNumberFormat="1" applyFont="1" applyFill="1" applyBorder="1" applyAlignment="1">
      <alignment horizontal="center" vertical="center"/>
    </xf>
    <xf numFmtId="176" fontId="2" fillId="0" borderId="47" xfId="2" applyNumberFormat="1" applyFont="1" applyFill="1" applyBorder="1" applyAlignment="1">
      <alignment vertical="center"/>
    </xf>
    <xf numFmtId="176" fontId="2" fillId="0" borderId="40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36" xfId="2" applyNumberFormat="1" applyFont="1" applyFill="1" applyBorder="1" applyAlignment="1">
      <alignment vertical="center"/>
    </xf>
    <xf numFmtId="176" fontId="2" fillId="0" borderId="2" xfId="2" applyNumberFormat="1" applyFont="1" applyFill="1" applyBorder="1" applyAlignment="1">
      <alignment horizontal="center" vertical="center"/>
    </xf>
    <xf numFmtId="176" fontId="2" fillId="0" borderId="3" xfId="2" applyNumberFormat="1" applyFont="1" applyFill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0" xfId="7" applyNumberFormat="1" applyFont="1" applyAlignment="1">
      <alignment vertical="center"/>
    </xf>
    <xf numFmtId="176" fontId="2" fillId="0" borderId="0" xfId="2" applyNumberFormat="1" applyFont="1" applyFill="1" applyAlignment="1">
      <alignment vertical="center"/>
    </xf>
    <xf numFmtId="176" fontId="2" fillId="0" borderId="0" xfId="0" applyNumberFormat="1" applyFont="1" applyAlignment="1">
      <alignment horizontal="center" vertical="center" wrapText="1"/>
    </xf>
    <xf numFmtId="176" fontId="2" fillId="0" borderId="11" xfId="2" applyNumberFormat="1" applyFont="1" applyFill="1" applyBorder="1" applyAlignment="1">
      <alignment horizontal="center" vertical="center"/>
    </xf>
    <xf numFmtId="176" fontId="2" fillId="0" borderId="14" xfId="0" applyNumberFormat="1" applyFont="1" applyBorder="1" applyAlignment="1">
      <alignment vertical="center" wrapText="1"/>
    </xf>
    <xf numFmtId="176" fontId="2" fillId="0" borderId="15" xfId="0" applyNumberFormat="1" applyFont="1" applyBorder="1" applyAlignment="1">
      <alignment vertical="center" wrapText="1"/>
    </xf>
    <xf numFmtId="176" fontId="2" fillId="0" borderId="14" xfId="7" applyNumberFormat="1" applyFont="1" applyBorder="1" applyAlignment="1">
      <alignment vertical="center" wrapText="1"/>
    </xf>
    <xf numFmtId="176" fontId="2" fillId="0" borderId="3" xfId="0" applyNumberFormat="1" applyFont="1" applyBorder="1" applyAlignment="1">
      <alignment horizontal="center" vertical="center"/>
    </xf>
    <xf numFmtId="176" fontId="2" fillId="0" borderId="16" xfId="2" applyNumberFormat="1" applyFont="1" applyFill="1" applyBorder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46" xfId="2" applyNumberFormat="1" applyFont="1" applyFill="1" applyBorder="1" applyAlignment="1">
      <alignment vertical="center"/>
    </xf>
    <xf numFmtId="176" fontId="2" fillId="0" borderId="44" xfId="2" applyNumberFormat="1" applyFont="1" applyFill="1" applyBorder="1" applyAlignment="1">
      <alignment vertical="center"/>
    </xf>
    <xf numFmtId="176" fontId="2" fillId="0" borderId="43" xfId="7" applyNumberFormat="1" applyFont="1" applyBorder="1" applyAlignment="1">
      <alignment vertical="center"/>
    </xf>
    <xf numFmtId="176" fontId="2" fillId="0" borderId="51" xfId="7" applyNumberFormat="1" applyFont="1" applyBorder="1" applyAlignment="1">
      <alignment vertical="center"/>
    </xf>
    <xf numFmtId="176" fontId="2" fillId="0" borderId="42" xfId="0" applyNumberFormat="1" applyFont="1" applyBorder="1">
      <alignment vertical="center"/>
    </xf>
    <xf numFmtId="176" fontId="2" fillId="0" borderId="0" xfId="2" applyNumberFormat="1" applyFont="1" applyFill="1" applyBorder="1" applyAlignment="1">
      <alignment vertical="center"/>
    </xf>
    <xf numFmtId="176" fontId="2" fillId="0" borderId="0" xfId="2" applyNumberFormat="1" applyFont="1" applyFill="1" applyBorder="1" applyAlignment="1">
      <alignment horizontal="center" vertical="center"/>
    </xf>
    <xf numFmtId="176" fontId="2" fillId="0" borderId="11" xfId="0" applyNumberFormat="1" applyFont="1" applyBorder="1">
      <alignment vertical="center"/>
    </xf>
    <xf numFmtId="177" fontId="4" fillId="0" borderId="29" xfId="2" applyNumberFormat="1" applyFont="1" applyFill="1" applyBorder="1" applyAlignment="1">
      <alignment vertical="center"/>
    </xf>
    <xf numFmtId="176" fontId="2" fillId="0" borderId="68" xfId="0" applyNumberFormat="1" applyFont="1" applyBorder="1">
      <alignment vertical="center"/>
    </xf>
    <xf numFmtId="0" fontId="1" fillId="0" borderId="0" xfId="4"/>
    <xf numFmtId="182" fontId="1" fillId="0" borderId="0" xfId="4" applyNumberFormat="1"/>
    <xf numFmtId="0" fontId="1" fillId="0" borderId="2" xfId="0" applyFont="1" applyBorder="1" applyAlignment="1">
      <alignment horizontal="center"/>
    </xf>
    <xf numFmtId="182" fontId="4" fillId="0" borderId="3" xfId="0" applyNumberFormat="1" applyFont="1" applyBorder="1" applyAlignment="1">
      <alignment horizontal="center"/>
    </xf>
    <xf numFmtId="0" fontId="1" fillId="0" borderId="30" xfId="0" applyFont="1" applyBorder="1" applyAlignment="1"/>
    <xf numFmtId="0" fontId="1" fillId="0" borderId="30" xfId="0" applyFont="1" applyBorder="1" applyAlignment="1">
      <alignment horizontal="center"/>
    </xf>
    <xf numFmtId="182" fontId="1" fillId="0" borderId="8" xfId="0" applyNumberFormat="1" applyFont="1" applyBorder="1" applyAlignment="1">
      <alignment horizontal="right"/>
    </xf>
    <xf numFmtId="0" fontId="1" fillId="0" borderId="5" xfId="0" applyFont="1" applyBorder="1" applyAlignment="1"/>
    <xf numFmtId="0" fontId="1" fillId="0" borderId="5" xfId="0" applyFont="1" applyBorder="1" applyAlignment="1">
      <alignment horizontal="center"/>
    </xf>
    <xf numFmtId="182" fontId="1" fillId="0" borderId="9" xfId="0" applyNumberFormat="1" applyFont="1" applyBorder="1" applyAlignment="1">
      <alignment horizontal="right"/>
    </xf>
    <xf numFmtId="182" fontId="1" fillId="0" borderId="9" xfId="0" applyNumberFormat="1" applyFont="1" applyBorder="1" applyAlignment="1">
      <alignment horizontal="left"/>
    </xf>
    <xf numFmtId="0" fontId="1" fillId="0" borderId="40" xfId="0" applyFont="1" applyBorder="1" applyAlignment="1"/>
    <xf numFmtId="0" fontId="1" fillId="0" borderId="40" xfId="0" applyFont="1" applyBorder="1" applyAlignment="1">
      <alignment horizontal="center"/>
    </xf>
    <xf numFmtId="182" fontId="1" fillId="0" borderId="42" xfId="0" applyNumberFormat="1" applyFont="1" applyBorder="1" applyAlignment="1">
      <alignment horizontal="right"/>
    </xf>
    <xf numFmtId="38" fontId="0" fillId="0" borderId="38" xfId="2" applyFont="1" applyFill="1" applyBorder="1" applyAlignment="1">
      <alignment horizontal="center"/>
    </xf>
    <xf numFmtId="182" fontId="0" fillId="0" borderId="45" xfId="0" applyNumberFormat="1" applyBorder="1" applyAlignment="1"/>
    <xf numFmtId="38" fontId="0" fillId="0" borderId="5" xfId="2" applyFont="1" applyFill="1" applyBorder="1" applyAlignment="1">
      <alignment horizontal="center"/>
    </xf>
    <xf numFmtId="182" fontId="0" fillId="0" borderId="9" xfId="0" applyNumberFormat="1" applyBorder="1" applyAlignment="1"/>
    <xf numFmtId="182" fontId="0" fillId="0" borderId="10" xfId="0" applyNumberFormat="1" applyBorder="1" applyAlignment="1"/>
    <xf numFmtId="182" fontId="0" fillId="0" borderId="0" xfId="0" applyNumberFormat="1" applyAlignment="1"/>
    <xf numFmtId="38" fontId="11" fillId="0" borderId="0" xfId="2" applyFont="1" applyBorder="1" applyAlignment="1">
      <alignment horizontal="right"/>
    </xf>
    <xf numFmtId="38" fontId="3" fillId="0" borderId="36" xfId="2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182" fontId="1" fillId="0" borderId="42" xfId="0" applyNumberFormat="1" applyFont="1" applyBorder="1" applyAlignment="1">
      <alignment horizontal="right" vertical="center"/>
    </xf>
    <xf numFmtId="38" fontId="4" fillId="0" borderId="0" xfId="2" applyFont="1" applyAlignment="1"/>
    <xf numFmtId="38" fontId="12" fillId="0" borderId="0" xfId="2" applyFont="1" applyAlignment="1"/>
    <xf numFmtId="176" fontId="2" fillId="0" borderId="0" xfId="2" applyNumberFormat="1" applyFont="1" applyFill="1" applyBorder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6" fontId="2" fillId="0" borderId="4" xfId="2" applyNumberFormat="1" applyFont="1" applyFill="1" applyBorder="1" applyAlignment="1">
      <alignment vertical="center"/>
    </xf>
    <xf numFmtId="176" fontId="2" fillId="0" borderId="5" xfId="0" applyNumberFormat="1" applyFont="1" applyBorder="1">
      <alignment vertical="center"/>
    </xf>
    <xf numFmtId="176" fontId="2" fillId="0" borderId="4" xfId="2" applyNumberFormat="1" applyFont="1" applyFill="1" applyBorder="1" applyAlignment="1">
      <alignment horizontal="left" vertical="center"/>
    </xf>
    <xf numFmtId="176" fontId="15" fillId="0" borderId="49" xfId="2" applyNumberFormat="1" applyFont="1" applyFill="1" applyBorder="1" applyAlignment="1">
      <alignment vertical="center"/>
    </xf>
    <xf numFmtId="176" fontId="2" fillId="0" borderId="9" xfId="0" applyNumberFormat="1" applyFont="1" applyBorder="1" applyAlignment="1">
      <alignment vertical="center" wrapText="1"/>
    </xf>
    <xf numFmtId="176" fontId="2" fillId="0" borderId="10" xfId="0" applyNumberFormat="1" applyFont="1" applyBorder="1" applyAlignment="1">
      <alignment vertical="center" wrapText="1"/>
    </xf>
    <xf numFmtId="176" fontId="5" fillId="0" borderId="0" xfId="0" applyNumberFormat="1" applyFont="1">
      <alignment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vertical="center" wrapText="1"/>
    </xf>
    <xf numFmtId="38" fontId="3" fillId="0" borderId="0" xfId="2" applyFont="1" applyAlignment="1">
      <alignment horizontal="center" vertical="center"/>
    </xf>
    <xf numFmtId="183" fontId="3" fillId="0" borderId="0" xfId="9" applyNumberFormat="1" applyFont="1">
      <alignment vertical="center"/>
    </xf>
    <xf numFmtId="176" fontId="5" fillId="0" borderId="0" xfId="5" applyNumberFormat="1" applyFont="1" applyAlignment="1">
      <alignment vertical="center"/>
    </xf>
    <xf numFmtId="176" fontId="2" fillId="0" borderId="0" xfId="5" applyNumberFormat="1" applyFont="1" applyAlignment="1">
      <alignment vertical="center"/>
    </xf>
    <xf numFmtId="176" fontId="2" fillId="0" borderId="0" xfId="10" applyNumberFormat="1" applyFont="1" applyFill="1">
      <alignment vertical="center"/>
    </xf>
    <xf numFmtId="176" fontId="2" fillId="0" borderId="0" xfId="10" applyNumberFormat="1" applyFont="1" applyFill="1" applyAlignment="1">
      <alignment vertical="center"/>
    </xf>
    <xf numFmtId="176" fontId="2" fillId="0" borderId="0" xfId="5" applyNumberFormat="1" applyFont="1" applyAlignment="1">
      <alignment horizontal="center" vertical="center" wrapText="1"/>
    </xf>
    <xf numFmtId="176" fontId="2" fillId="0" borderId="11" xfId="10" applyNumberFormat="1" applyFont="1" applyFill="1" applyBorder="1" applyAlignment="1">
      <alignment horizontal="center" vertical="center"/>
    </xf>
    <xf numFmtId="176" fontId="2" fillId="0" borderId="0" xfId="10" applyNumberFormat="1" applyFont="1" applyFill="1" applyBorder="1" applyAlignment="1">
      <alignment horizontal="center" vertical="center"/>
    </xf>
    <xf numFmtId="176" fontId="2" fillId="0" borderId="12" xfId="5" applyNumberFormat="1" applyFont="1" applyBorder="1" applyAlignment="1">
      <alignment horizontal="center" vertical="center"/>
    </xf>
    <xf numFmtId="176" fontId="2" fillId="0" borderId="13" xfId="5" applyNumberFormat="1" applyFont="1" applyBorder="1" applyAlignment="1">
      <alignment vertical="center" wrapText="1"/>
    </xf>
    <xf numFmtId="177" fontId="4" fillId="0" borderId="17" xfId="10" applyNumberFormat="1" applyFont="1" applyFill="1" applyBorder="1" applyAlignment="1">
      <alignment vertical="center"/>
    </xf>
    <xf numFmtId="176" fontId="2" fillId="0" borderId="0" xfId="10" applyNumberFormat="1" applyFont="1" applyFill="1" applyBorder="1" applyAlignment="1">
      <alignment vertical="center"/>
    </xf>
    <xf numFmtId="177" fontId="4" fillId="0" borderId="23" xfId="10" applyNumberFormat="1" applyFont="1" applyFill="1" applyBorder="1" applyAlignment="1">
      <alignment vertical="center"/>
    </xf>
    <xf numFmtId="176" fontId="2" fillId="0" borderId="9" xfId="5" applyNumberFormat="1" applyFont="1" applyBorder="1" applyAlignment="1">
      <alignment vertical="center" wrapText="1"/>
    </xf>
    <xf numFmtId="176" fontId="2" fillId="0" borderId="14" xfId="5" applyNumberFormat="1" applyFont="1" applyBorder="1" applyAlignment="1">
      <alignment vertical="center" wrapText="1"/>
    </xf>
    <xf numFmtId="177" fontId="4" fillId="0" borderId="20" xfId="10" applyNumberFormat="1" applyFont="1" applyFill="1" applyBorder="1" applyAlignment="1">
      <alignment vertical="center"/>
    </xf>
    <xf numFmtId="176" fontId="2" fillId="0" borderId="11" xfId="5" applyNumberFormat="1" applyFont="1" applyBorder="1" applyAlignment="1">
      <alignment vertical="center"/>
    </xf>
    <xf numFmtId="177" fontId="4" fillId="0" borderId="29" xfId="10" applyNumberFormat="1" applyFont="1" applyFill="1" applyBorder="1" applyAlignment="1">
      <alignment vertical="center"/>
    </xf>
    <xf numFmtId="176" fontId="2" fillId="0" borderId="10" xfId="5" applyNumberFormat="1" applyFont="1" applyBorder="1" applyAlignment="1">
      <alignment vertical="center" wrapText="1"/>
    </xf>
    <xf numFmtId="176" fontId="2" fillId="0" borderId="15" xfId="5" applyNumberFormat="1" applyFont="1" applyBorder="1" applyAlignment="1">
      <alignment vertical="center" wrapText="1"/>
    </xf>
    <xf numFmtId="176" fontId="2" fillId="0" borderId="3" xfId="5" applyNumberFormat="1" applyFont="1" applyBorder="1" applyAlignment="1">
      <alignment horizontal="center" vertical="center"/>
    </xf>
    <xf numFmtId="176" fontId="2" fillId="0" borderId="16" xfId="10" applyNumberFormat="1" applyFont="1" applyFill="1" applyBorder="1" applyAlignment="1">
      <alignment horizontal="center" vertical="center"/>
    </xf>
    <xf numFmtId="176" fontId="2" fillId="0" borderId="2" xfId="10" applyNumberFormat="1" applyFont="1" applyFill="1" applyBorder="1" applyAlignment="1">
      <alignment horizontal="center" vertical="center"/>
    </xf>
    <xf numFmtId="176" fontId="2" fillId="0" borderId="3" xfId="10" applyNumberFormat="1" applyFont="1" applyFill="1" applyBorder="1" applyAlignment="1">
      <alignment horizontal="center" vertical="center"/>
    </xf>
    <xf numFmtId="176" fontId="15" fillId="0" borderId="49" xfId="10" applyNumberFormat="1" applyFont="1" applyFill="1" applyBorder="1" applyAlignment="1">
      <alignment vertical="center"/>
    </xf>
    <xf numFmtId="176" fontId="2" fillId="0" borderId="8" xfId="5" applyNumberFormat="1" applyFont="1" applyBorder="1" applyAlignment="1">
      <alignment vertical="center"/>
    </xf>
    <xf numFmtId="176" fontId="2" fillId="0" borderId="68" xfId="5" applyNumberFormat="1" applyFont="1" applyBorder="1" applyAlignment="1">
      <alignment vertical="center"/>
    </xf>
    <xf numFmtId="176" fontId="2" fillId="0" borderId="46" xfId="10" applyNumberFormat="1" applyFont="1" applyFill="1" applyBorder="1" applyAlignment="1">
      <alignment vertical="center"/>
    </xf>
    <xf numFmtId="176" fontId="2" fillId="0" borderId="42" xfId="5" applyNumberFormat="1" applyFont="1" applyBorder="1" applyAlignment="1">
      <alignment vertical="center"/>
    </xf>
    <xf numFmtId="176" fontId="2" fillId="0" borderId="3" xfId="5" applyNumberFormat="1" applyFont="1" applyBorder="1" applyAlignment="1">
      <alignment vertical="center"/>
    </xf>
    <xf numFmtId="176" fontId="2" fillId="0" borderId="9" xfId="5" applyNumberFormat="1" applyFont="1" applyBorder="1" applyAlignment="1">
      <alignment vertical="center"/>
    </xf>
    <xf numFmtId="176" fontId="2" fillId="0" borderId="4" xfId="10" applyNumberFormat="1" applyFont="1" applyFill="1" applyBorder="1" applyAlignment="1">
      <alignment horizontal="left" vertical="center"/>
    </xf>
    <xf numFmtId="176" fontId="2" fillId="0" borderId="5" xfId="5" applyNumberFormat="1" applyFont="1" applyBorder="1" applyAlignment="1">
      <alignment vertical="center"/>
    </xf>
    <xf numFmtId="176" fontId="2" fillId="0" borderId="44" xfId="10" applyNumberFormat="1" applyFont="1" applyFill="1" applyBorder="1" applyAlignment="1">
      <alignment vertical="center"/>
    </xf>
    <xf numFmtId="176" fontId="2" fillId="0" borderId="4" xfId="10" applyNumberFormat="1" applyFont="1" applyFill="1" applyBorder="1" applyAlignment="1">
      <alignment vertical="center"/>
    </xf>
    <xf numFmtId="176" fontId="2" fillId="0" borderId="42" xfId="5" applyNumberFormat="1" applyFont="1" applyBorder="1" applyAlignment="1">
      <alignment vertical="center" wrapText="1"/>
    </xf>
    <xf numFmtId="176" fontId="2" fillId="0" borderId="32" xfId="10" applyNumberFormat="1" applyFont="1" applyFill="1" applyBorder="1" applyAlignment="1">
      <alignment vertical="center"/>
    </xf>
    <xf numFmtId="176" fontId="2" fillId="0" borderId="2" xfId="5" applyNumberFormat="1" applyFont="1" applyBorder="1" applyAlignment="1">
      <alignment vertical="center"/>
    </xf>
    <xf numFmtId="176" fontId="2" fillId="0" borderId="47" xfId="10" applyNumberFormat="1" applyFont="1" applyFill="1" applyBorder="1" applyAlignment="1">
      <alignment vertical="center"/>
    </xf>
    <xf numFmtId="176" fontId="2" fillId="0" borderId="40" xfId="5" applyNumberFormat="1" applyFont="1" applyBorder="1" applyAlignment="1">
      <alignment vertical="center"/>
    </xf>
    <xf numFmtId="176" fontId="2" fillId="0" borderId="9" xfId="5" applyNumberFormat="1" applyFont="1" applyBorder="1" applyAlignment="1">
      <alignment horizontal="right" vertical="center"/>
    </xf>
    <xf numFmtId="176" fontId="2" fillId="0" borderId="36" xfId="5" applyNumberFormat="1" applyFont="1" applyBorder="1" applyAlignment="1">
      <alignment vertical="center"/>
    </xf>
    <xf numFmtId="176" fontId="2" fillId="0" borderId="10" xfId="5" applyNumberFormat="1" applyFont="1" applyBorder="1" applyAlignment="1">
      <alignment vertical="center"/>
    </xf>
    <xf numFmtId="177" fontId="4" fillId="0" borderId="18" xfId="10" applyNumberFormat="1" applyFont="1" applyFill="1" applyBorder="1" applyAlignment="1">
      <alignment vertical="center"/>
    </xf>
    <xf numFmtId="177" fontId="4" fillId="0" borderId="19" xfId="10" applyNumberFormat="1" applyFont="1" applyFill="1" applyBorder="1" applyAlignment="1">
      <alignment vertical="center"/>
    </xf>
    <xf numFmtId="181" fontId="11" fillId="0" borderId="56" xfId="3" applyNumberFormat="1" applyFont="1" applyFill="1" applyBorder="1"/>
    <xf numFmtId="181" fontId="11" fillId="0" borderId="38" xfId="3" applyNumberFormat="1" applyFont="1" applyFill="1" applyBorder="1"/>
    <xf numFmtId="181" fontId="11" fillId="0" borderId="57" xfId="3" applyNumberFormat="1" applyFont="1" applyFill="1" applyBorder="1"/>
    <xf numFmtId="181" fontId="11" fillId="0" borderId="45" xfId="3" applyNumberFormat="1" applyFont="1" applyFill="1" applyBorder="1"/>
    <xf numFmtId="181" fontId="11" fillId="0" borderId="5" xfId="3" applyNumberFormat="1" applyFont="1" applyFill="1" applyBorder="1"/>
    <xf numFmtId="181" fontId="11" fillId="0" borderId="8" xfId="3" applyNumberFormat="1" applyFont="1" applyFill="1" applyBorder="1"/>
    <xf numFmtId="38" fontId="2" fillId="2" borderId="53" xfId="3" applyFont="1" applyFill="1" applyBorder="1"/>
    <xf numFmtId="181" fontId="11" fillId="0" borderId="4" xfId="3" applyNumberFormat="1" applyFont="1" applyFill="1" applyBorder="1"/>
    <xf numFmtId="181" fontId="11" fillId="0" borderId="9" xfId="3" applyNumberFormat="1" applyFont="1" applyFill="1" applyBorder="1"/>
    <xf numFmtId="38" fontId="11" fillId="0" borderId="4" xfId="3" applyFont="1" applyFill="1" applyBorder="1"/>
    <xf numFmtId="38" fontId="11" fillId="0" borderId="5" xfId="3" applyFont="1" applyFill="1" applyBorder="1"/>
    <xf numFmtId="38" fontId="11" fillId="0" borderId="9" xfId="3" applyFont="1" applyFill="1" applyBorder="1"/>
    <xf numFmtId="181" fontId="11" fillId="0" borderId="6" xfId="3" applyNumberFormat="1" applyFont="1" applyFill="1" applyBorder="1"/>
    <xf numFmtId="181" fontId="11" fillId="0" borderId="7" xfId="3" applyNumberFormat="1" applyFont="1" applyFill="1" applyBorder="1"/>
    <xf numFmtId="181" fontId="11" fillId="0" borderId="10" xfId="3" applyNumberFormat="1" applyFont="1" applyFill="1" applyBorder="1"/>
    <xf numFmtId="177" fontId="4" fillId="0" borderId="65" xfId="10" applyNumberFormat="1" applyFont="1" applyFill="1" applyBorder="1" applyAlignment="1">
      <alignment vertical="center"/>
    </xf>
    <xf numFmtId="177" fontId="4" fillId="0" borderId="22" xfId="10" applyNumberFormat="1" applyFont="1" applyFill="1" applyBorder="1" applyAlignment="1">
      <alignment vertical="center"/>
    </xf>
    <xf numFmtId="177" fontId="4" fillId="0" borderId="21" xfId="10" applyNumberFormat="1" applyFont="1" applyFill="1" applyBorder="1" applyAlignment="1">
      <alignment vertical="center"/>
    </xf>
    <xf numFmtId="177" fontId="4" fillId="0" borderId="24" xfId="10" applyNumberFormat="1" applyFont="1" applyFill="1" applyBorder="1" applyAlignment="1">
      <alignment vertical="center"/>
    </xf>
    <xf numFmtId="177" fontId="4" fillId="0" borderId="67" xfId="10" applyNumberFormat="1" applyFont="1" applyFill="1" applyBorder="1" applyAlignment="1">
      <alignment vertical="center"/>
    </xf>
    <xf numFmtId="177" fontId="4" fillId="0" borderId="50" xfId="10" applyNumberFormat="1" applyFont="1" applyFill="1" applyBorder="1" applyAlignment="1">
      <alignment vertical="center"/>
    </xf>
    <xf numFmtId="177" fontId="4" fillId="0" borderId="51" xfId="10" applyNumberFormat="1" applyFont="1" applyFill="1" applyBorder="1" applyAlignment="1">
      <alignment vertical="center"/>
    </xf>
    <xf numFmtId="177" fontId="4" fillId="0" borderId="25" xfId="10" applyNumberFormat="1" applyFont="1" applyFill="1" applyBorder="1" applyAlignment="1">
      <alignment vertical="center"/>
    </xf>
    <xf numFmtId="177" fontId="4" fillId="0" borderId="30" xfId="10" applyNumberFormat="1" applyFont="1" applyFill="1" applyBorder="1" applyAlignment="1">
      <alignment vertical="center"/>
    </xf>
    <xf numFmtId="177" fontId="4" fillId="0" borderId="8" xfId="10" applyNumberFormat="1" applyFont="1" applyFill="1" applyBorder="1" applyAlignment="1">
      <alignment vertical="center"/>
    </xf>
    <xf numFmtId="176" fontId="1" fillId="0" borderId="52" xfId="5" applyNumberFormat="1" applyBorder="1" applyAlignment="1">
      <alignment vertical="center"/>
    </xf>
    <xf numFmtId="177" fontId="4" fillId="0" borderId="52" xfId="10" applyNumberFormat="1" applyFont="1" applyFill="1" applyBorder="1" applyAlignment="1">
      <alignment vertical="center"/>
    </xf>
    <xf numFmtId="177" fontId="4" fillId="0" borderId="37" xfId="10" applyNumberFormat="1" applyFont="1" applyFill="1" applyBorder="1" applyAlignment="1">
      <alignment vertical="center"/>
    </xf>
    <xf numFmtId="177" fontId="4" fillId="0" borderId="44" xfId="10" applyNumberFormat="1" applyFont="1" applyFill="1" applyBorder="1" applyAlignment="1">
      <alignment vertical="center"/>
    </xf>
    <xf numFmtId="177" fontId="4" fillId="0" borderId="42" xfId="10" applyNumberFormat="1" applyFont="1" applyFill="1" applyBorder="1" applyAlignment="1">
      <alignment vertical="center"/>
    </xf>
    <xf numFmtId="177" fontId="4" fillId="0" borderId="16" xfId="10" applyNumberFormat="1" applyFont="1" applyFill="1" applyBorder="1" applyAlignment="1">
      <alignment vertical="center"/>
    </xf>
    <xf numFmtId="177" fontId="4" fillId="0" borderId="2" xfId="10" applyNumberFormat="1" applyFont="1" applyFill="1" applyBorder="1" applyAlignment="1">
      <alignment vertical="center"/>
    </xf>
    <xf numFmtId="177" fontId="4" fillId="0" borderId="3" xfId="10" applyNumberFormat="1" applyFont="1" applyFill="1" applyBorder="1" applyAlignment="1">
      <alignment vertical="center"/>
    </xf>
    <xf numFmtId="177" fontId="4" fillId="0" borderId="26" xfId="10" applyNumberFormat="1" applyFont="1" applyFill="1" applyBorder="1" applyAlignment="1">
      <alignment vertical="center"/>
    </xf>
    <xf numFmtId="177" fontId="4" fillId="0" borderId="5" xfId="10" applyNumberFormat="1" applyFont="1" applyFill="1" applyBorder="1" applyAlignment="1">
      <alignment vertical="center"/>
    </xf>
    <xf numFmtId="177" fontId="4" fillId="0" borderId="9" xfId="10" applyNumberFormat="1" applyFont="1" applyFill="1" applyBorder="1" applyAlignment="1">
      <alignment vertical="center"/>
    </xf>
    <xf numFmtId="177" fontId="4" fillId="0" borderId="47" xfId="10" applyNumberFormat="1" applyFont="1" applyFill="1" applyBorder="1" applyAlignment="1">
      <alignment vertical="center"/>
    </xf>
    <xf numFmtId="177" fontId="4" fillId="0" borderId="40" xfId="10" applyNumberFormat="1" applyFont="1" applyFill="1" applyBorder="1" applyAlignment="1">
      <alignment vertical="center"/>
    </xf>
    <xf numFmtId="177" fontId="4" fillId="0" borderId="6" xfId="10" applyNumberFormat="1" applyFont="1" applyFill="1" applyBorder="1" applyAlignment="1">
      <alignment vertical="center"/>
    </xf>
    <xf numFmtId="177" fontId="4" fillId="0" borderId="7" xfId="10" applyNumberFormat="1" applyFont="1" applyFill="1" applyBorder="1" applyAlignment="1">
      <alignment vertical="center"/>
    </xf>
    <xf numFmtId="177" fontId="4" fillId="0" borderId="10" xfId="10" applyNumberFormat="1" applyFont="1" applyFill="1" applyBorder="1" applyAlignment="1">
      <alignment vertical="center"/>
    </xf>
    <xf numFmtId="177" fontId="4" fillId="0" borderId="27" xfId="10" applyNumberFormat="1" applyFont="1" applyFill="1" applyBorder="1" applyAlignment="1">
      <alignment vertical="center"/>
    </xf>
    <xf numFmtId="177" fontId="4" fillId="0" borderId="28" xfId="10" applyNumberFormat="1" applyFont="1" applyFill="1" applyBorder="1" applyAlignment="1">
      <alignment vertical="center"/>
    </xf>
    <xf numFmtId="177" fontId="4" fillId="0" borderId="71" xfId="10" applyNumberFormat="1" applyFont="1" applyFill="1" applyBorder="1" applyAlignment="1">
      <alignment vertical="center"/>
    </xf>
    <xf numFmtId="176" fontId="4" fillId="0" borderId="2" xfId="5" applyNumberFormat="1" applyFont="1" applyBorder="1" applyAlignment="1">
      <alignment vertical="center"/>
    </xf>
    <xf numFmtId="177" fontId="4" fillId="0" borderId="18" xfId="2" applyNumberFormat="1" applyFont="1" applyFill="1" applyBorder="1" applyAlignment="1">
      <alignment vertical="center"/>
    </xf>
    <xf numFmtId="177" fontId="4" fillId="0" borderId="48" xfId="2" applyNumberFormat="1" applyFont="1" applyFill="1" applyBorder="1" applyAlignment="1">
      <alignment vertical="center"/>
    </xf>
    <xf numFmtId="177" fontId="4" fillId="0" borderId="20" xfId="2" applyNumberFormat="1" applyFont="1" applyFill="1" applyBorder="1" applyAlignment="1">
      <alignment vertical="center"/>
    </xf>
    <xf numFmtId="177" fontId="4" fillId="0" borderId="22" xfId="2" applyNumberFormat="1" applyFont="1" applyFill="1" applyBorder="1" applyAlignment="1">
      <alignment vertical="center"/>
    </xf>
    <xf numFmtId="177" fontId="4" fillId="0" borderId="21" xfId="2" applyNumberFormat="1" applyFont="1" applyFill="1" applyBorder="1" applyAlignment="1">
      <alignment vertical="center"/>
    </xf>
    <xf numFmtId="177" fontId="4" fillId="0" borderId="63" xfId="2" applyNumberFormat="1" applyFont="1" applyFill="1" applyBorder="1" applyAlignment="1">
      <alignment vertical="center"/>
    </xf>
    <xf numFmtId="176" fontId="1" fillId="0" borderId="52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177" fontId="4" fillId="0" borderId="69" xfId="2" applyNumberFormat="1" applyFont="1" applyFill="1" applyBorder="1" applyAlignment="1">
      <alignment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33" xfId="2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center" vertical="center"/>
    </xf>
    <xf numFmtId="38" fontId="3" fillId="0" borderId="56" xfId="2" applyFont="1" applyFill="1" applyBorder="1">
      <alignment vertical="center"/>
    </xf>
    <xf numFmtId="38" fontId="3" fillId="0" borderId="38" xfId="2" applyFont="1" applyFill="1" applyBorder="1">
      <alignment vertical="center"/>
    </xf>
    <xf numFmtId="38" fontId="3" fillId="0" borderId="45" xfId="2" applyFont="1" applyFill="1" applyBorder="1">
      <alignment vertical="center"/>
    </xf>
    <xf numFmtId="38" fontId="3" fillId="0" borderId="4" xfId="2" applyFont="1" applyFill="1" applyBorder="1">
      <alignment vertical="center"/>
    </xf>
    <xf numFmtId="38" fontId="3" fillId="0" borderId="5" xfId="2" applyFont="1" applyFill="1" applyBorder="1">
      <alignment vertical="center"/>
    </xf>
    <xf numFmtId="38" fontId="3" fillId="0" borderId="9" xfId="2" applyFont="1" applyFill="1" applyBorder="1">
      <alignment vertical="center"/>
    </xf>
    <xf numFmtId="41" fontId="3" fillId="0" borderId="4" xfId="2" applyNumberFormat="1" applyFont="1" applyFill="1" applyBorder="1" applyAlignment="1">
      <alignment horizontal="right" vertical="center"/>
    </xf>
    <xf numFmtId="41" fontId="3" fillId="0" borderId="5" xfId="2" applyNumberFormat="1" applyFont="1" applyFill="1" applyBorder="1" applyAlignment="1">
      <alignment horizontal="right" vertical="center"/>
    </xf>
    <xf numFmtId="41" fontId="3" fillId="0" borderId="9" xfId="2" applyNumberFormat="1" applyFont="1" applyFill="1" applyBorder="1" applyAlignment="1">
      <alignment horizontal="right" vertical="center"/>
    </xf>
    <xf numFmtId="38" fontId="3" fillId="0" borderId="6" xfId="2" applyFont="1" applyFill="1" applyBorder="1">
      <alignment vertical="center"/>
    </xf>
    <xf numFmtId="38" fontId="3" fillId="0" borderId="7" xfId="2" applyFont="1" applyFill="1" applyBorder="1">
      <alignment vertical="center"/>
    </xf>
    <xf numFmtId="38" fontId="3" fillId="0" borderId="10" xfId="2" applyFont="1" applyFill="1" applyBorder="1">
      <alignment vertical="center"/>
    </xf>
    <xf numFmtId="179" fontId="3" fillId="2" borderId="30" xfId="2" applyNumberFormat="1" applyFont="1" applyFill="1" applyBorder="1">
      <alignment vertical="center"/>
    </xf>
    <xf numFmtId="179" fontId="3" fillId="0" borderId="30" xfId="2" applyNumberFormat="1" applyFont="1" applyFill="1" applyBorder="1">
      <alignment vertical="center"/>
    </xf>
    <xf numFmtId="180" fontId="3" fillId="0" borderId="30" xfId="2" applyNumberFormat="1" applyFont="1" applyFill="1" applyBorder="1">
      <alignment vertical="center"/>
    </xf>
    <xf numFmtId="180" fontId="3" fillId="0" borderId="39" xfId="2" applyNumberFormat="1" applyFont="1" applyFill="1" applyBorder="1">
      <alignment vertical="center"/>
    </xf>
    <xf numFmtId="178" fontId="3" fillId="0" borderId="45" xfId="2" applyNumberFormat="1" applyFont="1" applyFill="1" applyBorder="1">
      <alignment vertical="center"/>
    </xf>
    <xf numFmtId="178" fontId="3" fillId="0" borderId="9" xfId="2" applyNumberFormat="1" applyFont="1" applyFill="1" applyBorder="1">
      <alignment vertical="center"/>
    </xf>
    <xf numFmtId="180" fontId="3" fillId="0" borderId="5" xfId="2" applyNumberFormat="1" applyFont="1" applyFill="1" applyBorder="1">
      <alignment vertical="center"/>
    </xf>
    <xf numFmtId="180" fontId="3" fillId="0" borderId="29" xfId="2" applyNumberFormat="1" applyFont="1" applyFill="1" applyBorder="1">
      <alignment vertical="center"/>
    </xf>
    <xf numFmtId="179" fontId="3" fillId="2" borderId="5" xfId="2" applyNumberFormat="1" applyFont="1" applyFill="1" applyBorder="1">
      <alignment vertical="center"/>
    </xf>
    <xf numFmtId="179" fontId="3" fillId="0" borderId="5" xfId="2" applyNumberFormat="1" applyFont="1" applyFill="1" applyBorder="1">
      <alignment vertical="center"/>
    </xf>
    <xf numFmtId="179" fontId="3" fillId="2" borderId="7" xfId="2" applyNumberFormat="1" applyFont="1" applyFill="1" applyBorder="1">
      <alignment vertical="center"/>
    </xf>
    <xf numFmtId="179" fontId="3" fillId="0" borderId="7" xfId="2" applyNumberFormat="1" applyFont="1" applyFill="1" applyBorder="1">
      <alignment vertical="center"/>
    </xf>
    <xf numFmtId="180" fontId="3" fillId="0" borderId="7" xfId="2" applyNumberFormat="1" applyFont="1" applyFill="1" applyBorder="1">
      <alignment vertical="center"/>
    </xf>
    <xf numFmtId="180" fontId="3" fillId="0" borderId="41" xfId="2" applyNumberFormat="1" applyFont="1" applyFill="1" applyBorder="1">
      <alignment vertical="center"/>
    </xf>
    <xf numFmtId="178" fontId="3" fillId="0" borderId="10" xfId="2" applyNumberFormat="1" applyFont="1" applyFill="1" applyBorder="1">
      <alignment vertical="center"/>
    </xf>
    <xf numFmtId="38" fontId="3" fillId="0" borderId="2" xfId="2" applyFont="1" applyBorder="1" applyAlignment="1">
      <alignment horizontal="center" vertical="center"/>
    </xf>
    <xf numFmtId="38" fontId="3" fillId="0" borderId="63" xfId="2" applyFont="1" applyFill="1" applyBorder="1" applyAlignment="1">
      <alignment horizontal="center" vertical="center"/>
    </xf>
    <xf numFmtId="38" fontId="3" fillId="0" borderId="30" xfId="2" applyFont="1" applyFill="1" applyBorder="1">
      <alignment vertical="center"/>
    </xf>
    <xf numFmtId="38" fontId="3" fillId="0" borderId="39" xfId="2" applyFont="1" applyFill="1" applyBorder="1">
      <alignment vertical="center"/>
    </xf>
    <xf numFmtId="38" fontId="3" fillId="0" borderId="29" xfId="2" applyFont="1" applyFill="1" applyBorder="1">
      <alignment vertical="center"/>
    </xf>
    <xf numFmtId="38" fontId="3" fillId="0" borderId="34" xfId="2" applyFont="1" applyFill="1" applyBorder="1">
      <alignment vertical="center"/>
    </xf>
    <xf numFmtId="38" fontId="3" fillId="0" borderId="41" xfId="2" applyFont="1" applyFill="1" applyBorder="1">
      <alignment vertical="center"/>
    </xf>
    <xf numFmtId="38" fontId="3" fillId="0" borderId="38" xfId="2" applyFont="1" applyBorder="1">
      <alignment vertical="center"/>
    </xf>
    <xf numFmtId="38" fontId="3" fillId="0" borderId="5" xfId="2" applyFont="1" applyBorder="1">
      <alignment vertical="center"/>
    </xf>
    <xf numFmtId="38" fontId="3" fillId="3" borderId="5" xfId="2" applyFont="1" applyFill="1" applyBorder="1">
      <alignment vertical="center"/>
    </xf>
    <xf numFmtId="41" fontId="3" fillId="0" borderId="5" xfId="2" applyNumberFormat="1" applyFont="1" applyBorder="1" applyAlignment="1">
      <alignment horizontal="right" vertical="center"/>
    </xf>
    <xf numFmtId="41" fontId="3" fillId="3" borderId="5" xfId="2" applyNumberFormat="1" applyFont="1" applyFill="1" applyBorder="1" applyAlignment="1">
      <alignment horizontal="right" vertical="center"/>
    </xf>
    <xf numFmtId="41" fontId="3" fillId="0" borderId="29" xfId="2" applyNumberFormat="1" applyFont="1" applyFill="1" applyBorder="1" applyAlignment="1">
      <alignment horizontal="right" vertical="center"/>
    </xf>
    <xf numFmtId="38" fontId="3" fillId="0" borderId="7" xfId="2" applyFont="1" applyBorder="1">
      <alignment vertical="center"/>
    </xf>
    <xf numFmtId="177" fontId="4" fillId="0" borderId="12" xfId="2" applyNumberFormat="1" applyFont="1" applyFill="1" applyBorder="1" applyAlignment="1">
      <alignment vertical="center"/>
    </xf>
    <xf numFmtId="177" fontId="4" fillId="0" borderId="39" xfId="2" applyNumberFormat="1" applyFont="1" applyFill="1" applyBorder="1" applyAlignment="1">
      <alignment vertical="center"/>
    </xf>
    <xf numFmtId="177" fontId="4" fillId="0" borderId="15" xfId="2" applyNumberFormat="1" applyFont="1" applyFill="1" applyBorder="1" applyAlignment="1">
      <alignment vertical="center"/>
    </xf>
    <xf numFmtId="177" fontId="4" fillId="0" borderId="2" xfId="2" applyNumberFormat="1" applyFont="1" applyFill="1" applyBorder="1" applyAlignment="1">
      <alignment vertical="center"/>
    </xf>
    <xf numFmtId="177" fontId="4" fillId="0" borderId="30" xfId="2" applyNumberFormat="1" applyFont="1" applyFill="1" applyBorder="1" applyAlignment="1">
      <alignment vertical="center"/>
    </xf>
    <xf numFmtId="177" fontId="4" fillId="0" borderId="7" xfId="2" applyNumberFormat="1" applyFont="1" applyFill="1" applyBorder="1" applyAlignment="1">
      <alignment vertical="center"/>
    </xf>
    <xf numFmtId="177" fontId="4" fillId="0" borderId="64" xfId="2" applyNumberFormat="1" applyFont="1" applyFill="1" applyBorder="1" applyAlignment="1">
      <alignment vertical="center"/>
    </xf>
    <xf numFmtId="177" fontId="4" fillId="0" borderId="38" xfId="2" applyNumberFormat="1" applyFont="1" applyFill="1" applyBorder="1" applyAlignment="1">
      <alignment vertical="center"/>
    </xf>
    <xf numFmtId="177" fontId="4" fillId="0" borderId="70" xfId="2" applyNumberFormat="1" applyFont="1" applyFill="1" applyBorder="1" applyAlignment="1">
      <alignment vertical="center"/>
    </xf>
    <xf numFmtId="177" fontId="4" fillId="0" borderId="35" xfId="2" applyNumberFormat="1" applyFont="1" applyFill="1" applyBorder="1" applyAlignment="1">
      <alignment vertical="center"/>
    </xf>
    <xf numFmtId="177" fontId="4" fillId="0" borderId="68" xfId="2" applyNumberFormat="1" applyFont="1" applyFill="1" applyBorder="1" applyAlignment="1">
      <alignment vertical="center"/>
    </xf>
    <xf numFmtId="177" fontId="4" fillId="0" borderId="33" xfId="2" applyNumberFormat="1" applyFont="1" applyFill="1" applyBorder="1" applyAlignment="1">
      <alignment vertical="center"/>
    </xf>
    <xf numFmtId="176" fontId="2" fillId="0" borderId="42" xfId="0" applyNumberFormat="1" applyFont="1" applyBorder="1" applyAlignment="1">
      <alignment vertical="center" wrapText="1"/>
    </xf>
    <xf numFmtId="176" fontId="2" fillId="0" borderId="32" xfId="2" applyNumberFormat="1" applyFont="1" applyFill="1" applyBorder="1" applyAlignment="1">
      <alignment vertical="center"/>
    </xf>
    <xf numFmtId="176" fontId="2" fillId="0" borderId="2" xfId="0" applyNumberFormat="1" applyFont="1" applyBorder="1">
      <alignment vertical="center"/>
    </xf>
    <xf numFmtId="177" fontId="4" fillId="0" borderId="23" xfId="2" applyNumberFormat="1" applyFont="1" applyFill="1" applyBorder="1" applyAlignment="1">
      <alignment vertical="center"/>
    </xf>
    <xf numFmtId="177" fontId="4" fillId="0" borderId="24" xfId="2" applyNumberFormat="1" applyFont="1" applyFill="1" applyBorder="1" applyAlignment="1">
      <alignment vertical="center"/>
    </xf>
    <xf numFmtId="177" fontId="4" fillId="0" borderId="65" xfId="2" applyNumberFormat="1" applyFont="1" applyFill="1" applyBorder="1" applyAlignment="1">
      <alignment vertical="center"/>
    </xf>
    <xf numFmtId="177" fontId="4" fillId="0" borderId="15" xfId="10" applyNumberFormat="1" applyFont="1" applyFill="1" applyBorder="1" applyAlignment="1">
      <alignment vertical="center"/>
    </xf>
    <xf numFmtId="177" fontId="4" fillId="0" borderId="21" xfId="10" applyNumberFormat="1" applyFont="1" applyFill="1" applyBorder="1" applyAlignment="1">
      <alignment vertical="center"/>
    </xf>
    <xf numFmtId="176" fontId="2" fillId="0" borderId="6" xfId="10" applyNumberFormat="1" applyFont="1" applyFill="1" applyBorder="1" applyAlignment="1">
      <alignment vertical="center" wrapText="1"/>
    </xf>
    <xf numFmtId="176" fontId="2" fillId="0" borderId="7" xfId="5" applyNumberFormat="1" applyFont="1" applyBorder="1" applyAlignment="1">
      <alignment vertical="center" wrapText="1"/>
    </xf>
    <xf numFmtId="176" fontId="15" fillId="0" borderId="12" xfId="10" applyNumberFormat="1" applyFont="1" applyFill="1" applyBorder="1" applyAlignment="1">
      <alignment horizontal="left" vertical="center"/>
    </xf>
    <xf numFmtId="176" fontId="15" fillId="0" borderId="16" xfId="10" applyNumberFormat="1" applyFont="1" applyFill="1" applyBorder="1" applyAlignment="1">
      <alignment horizontal="left" vertical="center"/>
    </xf>
    <xf numFmtId="176" fontId="2" fillId="0" borderId="4" xfId="10" applyNumberFormat="1" applyFont="1" applyFill="1" applyBorder="1" applyAlignment="1">
      <alignment vertical="center"/>
    </xf>
    <xf numFmtId="176" fontId="2" fillId="0" borderId="5" xfId="5" applyNumberFormat="1" applyFont="1" applyBorder="1" applyAlignment="1">
      <alignment vertical="center"/>
    </xf>
    <xf numFmtId="176" fontId="2" fillId="0" borderId="4" xfId="5" applyNumberFormat="1" applyFont="1" applyBorder="1" applyAlignment="1">
      <alignment horizontal="left" vertical="center"/>
    </xf>
    <xf numFmtId="176" fontId="2" fillId="0" borderId="5" xfId="5" applyNumberFormat="1" applyFont="1" applyBorder="1" applyAlignment="1">
      <alignment horizontal="left" vertical="center"/>
    </xf>
    <xf numFmtId="176" fontId="2" fillId="0" borderId="4" xfId="10" applyNumberFormat="1" applyFont="1" applyFill="1" applyBorder="1" applyAlignment="1">
      <alignment vertical="center" wrapText="1"/>
    </xf>
    <xf numFmtId="176" fontId="2" fillId="0" borderId="5" xfId="5" applyNumberFormat="1" applyFont="1" applyBorder="1" applyAlignment="1">
      <alignment vertical="center" wrapText="1"/>
    </xf>
    <xf numFmtId="176" fontId="2" fillId="0" borderId="4" xfId="10" applyNumberFormat="1" applyFont="1" applyFill="1" applyBorder="1" applyAlignment="1">
      <alignment horizontal="left" vertical="center"/>
    </xf>
    <xf numFmtId="176" fontId="2" fillId="0" borderId="14" xfId="10" applyNumberFormat="1" applyFont="1" applyFill="1" applyBorder="1" applyAlignment="1">
      <alignment vertical="center"/>
    </xf>
    <xf numFmtId="176" fontId="1" fillId="0" borderId="26" xfId="5" applyNumberFormat="1" applyBorder="1" applyAlignment="1">
      <alignment vertical="center"/>
    </xf>
    <xf numFmtId="176" fontId="2" fillId="0" borderId="46" xfId="10" applyNumberFormat="1" applyFont="1" applyFill="1" applyBorder="1" applyAlignment="1">
      <alignment vertical="center"/>
    </xf>
    <xf numFmtId="176" fontId="1" fillId="0" borderId="44" xfId="5" applyNumberFormat="1" applyBorder="1" applyAlignment="1">
      <alignment vertical="center"/>
    </xf>
    <xf numFmtId="176" fontId="2" fillId="0" borderId="47" xfId="10" applyNumberFormat="1" applyFont="1" applyFill="1" applyBorder="1" applyAlignment="1">
      <alignment vertical="center"/>
    </xf>
    <xf numFmtId="176" fontId="2" fillId="0" borderId="40" xfId="5" applyNumberFormat="1" applyFont="1" applyBorder="1" applyAlignment="1">
      <alignment vertical="center"/>
    </xf>
    <xf numFmtId="176" fontId="2" fillId="0" borderId="32" xfId="10" applyNumberFormat="1" applyFont="1" applyFill="1" applyBorder="1" applyAlignment="1">
      <alignment vertical="center"/>
    </xf>
    <xf numFmtId="176" fontId="2" fillId="0" borderId="2" xfId="5" applyNumberFormat="1" applyFont="1" applyBorder="1" applyAlignment="1">
      <alignment vertical="center"/>
    </xf>
    <xf numFmtId="176" fontId="2" fillId="0" borderId="13" xfId="10" applyNumberFormat="1" applyFont="1" applyFill="1" applyBorder="1" applyAlignment="1">
      <alignment vertical="center"/>
    </xf>
    <xf numFmtId="176" fontId="1" fillId="0" borderId="25" xfId="5" applyNumberFormat="1" applyBorder="1" applyAlignment="1">
      <alignment vertical="center"/>
    </xf>
    <xf numFmtId="176" fontId="2" fillId="0" borderId="55" xfId="10" applyNumberFormat="1" applyFont="1" applyFill="1" applyBorder="1" applyAlignment="1">
      <alignment vertical="center"/>
    </xf>
    <xf numFmtId="176" fontId="2" fillId="0" borderId="30" xfId="5" applyNumberFormat="1" applyFont="1" applyBorder="1" applyAlignment="1">
      <alignment vertical="center"/>
    </xf>
    <xf numFmtId="176" fontId="2" fillId="0" borderId="47" xfId="10" applyNumberFormat="1" applyFont="1" applyFill="1" applyBorder="1" applyAlignment="1">
      <alignment vertical="center" wrapText="1"/>
    </xf>
    <xf numFmtId="176" fontId="2" fillId="0" borderId="40" xfId="5" applyNumberFormat="1" applyFont="1" applyBorder="1" applyAlignment="1">
      <alignment vertical="center" wrapText="1"/>
    </xf>
    <xf numFmtId="176" fontId="2" fillId="0" borderId="44" xfId="5" applyNumberFormat="1" applyFont="1" applyBorder="1" applyAlignment="1">
      <alignment vertical="center"/>
    </xf>
    <xf numFmtId="176" fontId="2" fillId="0" borderId="14" xfId="10" applyNumberFormat="1" applyFont="1" applyFill="1" applyBorder="1" applyAlignment="1">
      <alignment horizontal="left" vertical="center"/>
    </xf>
    <xf numFmtId="176" fontId="2" fillId="0" borderId="26" xfId="5" applyNumberFormat="1" applyFont="1" applyBorder="1" applyAlignment="1">
      <alignment horizontal="left" vertical="center"/>
    </xf>
    <xf numFmtId="176" fontId="2" fillId="0" borderId="26" xfId="10" applyNumberFormat="1" applyFont="1" applyFill="1" applyBorder="1" applyAlignment="1">
      <alignment vertical="center"/>
    </xf>
    <xf numFmtId="176" fontId="2" fillId="0" borderId="12" xfId="10" applyNumberFormat="1" applyFont="1" applyFill="1" applyBorder="1" applyAlignment="1">
      <alignment vertical="center"/>
    </xf>
    <xf numFmtId="176" fontId="2" fillId="0" borderId="16" xfId="5" applyNumberFormat="1" applyFont="1" applyBorder="1" applyAlignment="1">
      <alignment vertical="center"/>
    </xf>
    <xf numFmtId="176" fontId="2" fillId="0" borderId="25" xfId="5" applyNumberFormat="1" applyFont="1" applyBorder="1" applyAlignment="1">
      <alignment vertical="center"/>
    </xf>
    <xf numFmtId="176" fontId="2" fillId="0" borderId="26" xfId="5" applyNumberFormat="1" applyFont="1" applyBorder="1" applyAlignment="1">
      <alignment vertical="center"/>
    </xf>
    <xf numFmtId="176" fontId="3" fillId="0" borderId="31" xfId="7" applyNumberFormat="1" applyFont="1" applyBorder="1" applyAlignment="1">
      <alignment vertical="center" wrapText="1"/>
    </xf>
    <xf numFmtId="176" fontId="3" fillId="0" borderId="31" xfId="5" applyNumberFormat="1" applyFont="1" applyBorder="1" applyAlignment="1">
      <alignment vertical="center" wrapText="1"/>
    </xf>
    <xf numFmtId="176" fontId="2" fillId="0" borderId="32" xfId="5" applyNumberFormat="1" applyFont="1" applyBorder="1" applyAlignment="1">
      <alignment horizontal="center" vertical="center"/>
    </xf>
    <xf numFmtId="176" fontId="2" fillId="0" borderId="2" xfId="5" applyNumberFormat="1" applyFont="1" applyBorder="1" applyAlignment="1">
      <alignment horizontal="center" vertical="center"/>
    </xf>
    <xf numFmtId="176" fontId="15" fillId="0" borderId="49" xfId="10" applyNumberFormat="1" applyFont="1" applyFill="1" applyBorder="1" applyAlignment="1">
      <alignment vertical="center"/>
    </xf>
    <xf numFmtId="176" fontId="16" fillId="0" borderId="52" xfId="5" applyNumberFormat="1" applyFont="1" applyBorder="1" applyAlignment="1">
      <alignment vertical="center"/>
    </xf>
    <xf numFmtId="176" fontId="2" fillId="0" borderId="66" xfId="10" applyNumberFormat="1" applyFont="1" applyFill="1" applyBorder="1" applyAlignment="1">
      <alignment vertical="center"/>
    </xf>
    <xf numFmtId="176" fontId="1" fillId="0" borderId="54" xfId="5" applyNumberFormat="1" applyBorder="1" applyAlignment="1">
      <alignment vertical="center"/>
    </xf>
    <xf numFmtId="176" fontId="2" fillId="0" borderId="16" xfId="10" applyNumberFormat="1" applyFont="1" applyFill="1" applyBorder="1" applyAlignment="1">
      <alignment vertical="center"/>
    </xf>
    <xf numFmtId="176" fontId="2" fillId="0" borderId="13" xfId="10" applyNumberFormat="1" applyFont="1" applyFill="1" applyBorder="1" applyAlignment="1">
      <alignment horizontal="left" vertical="center"/>
    </xf>
    <xf numFmtId="176" fontId="2" fillId="0" borderId="25" xfId="5" applyNumberFormat="1" applyFont="1" applyBorder="1" applyAlignment="1">
      <alignment horizontal="left" vertical="center"/>
    </xf>
    <xf numFmtId="176" fontId="2" fillId="0" borderId="25" xfId="10" applyNumberFormat="1" applyFont="1" applyFill="1" applyBorder="1" applyAlignment="1">
      <alignment vertical="center"/>
    </xf>
    <xf numFmtId="176" fontId="2" fillId="0" borderId="4" xfId="7" applyNumberFormat="1" applyFont="1" applyBorder="1" applyAlignment="1">
      <alignment vertical="center" wrapText="1"/>
    </xf>
    <xf numFmtId="176" fontId="2" fillId="0" borderId="4" xfId="5" applyNumberFormat="1" applyFont="1" applyBorder="1" applyAlignment="1">
      <alignment vertical="center" wrapText="1"/>
    </xf>
    <xf numFmtId="176" fontId="2" fillId="0" borderId="9" xfId="7" applyNumberFormat="1" applyFont="1" applyBorder="1" applyAlignment="1">
      <alignment vertical="center" wrapText="1"/>
    </xf>
    <xf numFmtId="176" fontId="2" fillId="0" borderId="9" xfId="5" applyNumberFormat="1" applyFont="1" applyBorder="1" applyAlignment="1">
      <alignment vertical="center" wrapText="1"/>
    </xf>
    <xf numFmtId="176" fontId="3" fillId="0" borderId="0" xfId="5" applyNumberFormat="1" applyFont="1" applyAlignment="1">
      <alignment vertical="center"/>
    </xf>
    <xf numFmtId="176" fontId="2" fillId="0" borderId="12" xfId="10" applyNumberFormat="1" applyFont="1" applyFill="1" applyBorder="1" applyAlignment="1">
      <alignment horizontal="center" vertical="center"/>
    </xf>
    <xf numFmtId="176" fontId="2" fillId="0" borderId="63" xfId="10" applyNumberFormat="1" applyFont="1" applyFill="1" applyBorder="1" applyAlignment="1">
      <alignment horizontal="center" vertical="center"/>
    </xf>
    <xf numFmtId="176" fontId="2" fillId="0" borderId="48" xfId="5" applyNumberFormat="1" applyFont="1" applyBorder="1" applyAlignment="1">
      <alignment horizontal="left" vertical="center" wrapText="1"/>
    </xf>
    <xf numFmtId="176" fontId="2" fillId="0" borderId="65" xfId="5" applyNumberFormat="1" applyFont="1" applyBorder="1" applyAlignment="1">
      <alignment horizontal="left" vertical="center" wrapText="1"/>
    </xf>
    <xf numFmtId="176" fontId="2" fillId="0" borderId="17" xfId="5" applyNumberFormat="1" applyFont="1" applyBorder="1" applyAlignment="1">
      <alignment horizontal="left" vertical="center" wrapText="1"/>
    </xf>
    <xf numFmtId="177" fontId="4" fillId="0" borderId="66" xfId="10" applyNumberFormat="1" applyFont="1" applyFill="1" applyBorder="1" applyAlignment="1">
      <alignment vertical="center"/>
    </xf>
    <xf numFmtId="177" fontId="4" fillId="0" borderId="61" xfId="10" applyNumberFormat="1" applyFont="1" applyFill="1" applyBorder="1" applyAlignment="1">
      <alignment vertical="center"/>
    </xf>
    <xf numFmtId="177" fontId="4" fillId="0" borderId="13" xfId="10" applyNumberFormat="1" applyFont="1" applyFill="1" applyBorder="1" applyAlignment="1">
      <alignment vertical="center"/>
    </xf>
    <xf numFmtId="177" fontId="4" fillId="0" borderId="18" xfId="10" applyNumberFormat="1" applyFont="1" applyFill="1" applyBorder="1" applyAlignment="1">
      <alignment vertical="center"/>
    </xf>
    <xf numFmtId="177" fontId="4" fillId="0" borderId="14" xfId="10" applyNumberFormat="1" applyFont="1" applyFill="1" applyBorder="1" applyAlignment="1">
      <alignment vertical="center"/>
    </xf>
    <xf numFmtId="177" fontId="4" fillId="0" borderId="19" xfId="10" applyNumberFormat="1" applyFont="1" applyFill="1" applyBorder="1" applyAlignment="1">
      <alignment vertical="center"/>
    </xf>
    <xf numFmtId="176" fontId="2" fillId="0" borderId="24" xfId="5" applyNumberFormat="1" applyFont="1" applyBorder="1" applyAlignment="1">
      <alignment vertical="center" wrapText="1"/>
    </xf>
    <xf numFmtId="176" fontId="2" fillId="0" borderId="65" xfId="5" applyNumberFormat="1" applyFont="1" applyBorder="1" applyAlignment="1">
      <alignment vertical="center" wrapText="1"/>
    </xf>
    <xf numFmtId="176" fontId="2" fillId="0" borderId="17" xfId="5" applyNumberFormat="1" applyFont="1" applyBorder="1" applyAlignment="1">
      <alignment vertical="center" wrapText="1"/>
    </xf>
    <xf numFmtId="176" fontId="2" fillId="0" borderId="67" xfId="5" applyNumberFormat="1" applyFont="1" applyBorder="1" applyAlignment="1">
      <alignment vertical="center" wrapText="1"/>
    </xf>
    <xf numFmtId="176" fontId="2" fillId="0" borderId="6" xfId="7" applyNumberFormat="1" applyFont="1" applyBorder="1" applyAlignment="1">
      <alignment vertical="center" wrapText="1"/>
    </xf>
    <xf numFmtId="176" fontId="2" fillId="0" borderId="10" xfId="5" applyNumberFormat="1" applyFont="1" applyBorder="1" applyAlignment="1">
      <alignment vertical="center" wrapText="1"/>
    </xf>
    <xf numFmtId="176" fontId="2" fillId="0" borderId="79" xfId="5" applyNumberFormat="1" applyFont="1" applyBorder="1" applyAlignment="1">
      <alignment vertical="center" wrapText="1"/>
    </xf>
    <xf numFmtId="176" fontId="2" fillId="0" borderId="75" xfId="5" applyNumberFormat="1" applyFont="1" applyBorder="1" applyAlignment="1">
      <alignment vertical="center" wrapText="1"/>
    </xf>
    <xf numFmtId="176" fontId="2" fillId="0" borderId="76" xfId="5" applyNumberFormat="1" applyFont="1" applyBorder="1" applyAlignment="1">
      <alignment vertical="center" wrapText="1"/>
    </xf>
    <xf numFmtId="177" fontId="4" fillId="0" borderId="53" xfId="10" applyNumberFormat="1" applyFont="1" applyFill="1" applyBorder="1" applyAlignment="1">
      <alignment vertical="center"/>
    </xf>
    <xf numFmtId="177" fontId="4" fillId="0" borderId="68" xfId="10" applyNumberFormat="1" applyFont="1" applyFill="1" applyBorder="1" applyAlignment="1">
      <alignment vertical="center"/>
    </xf>
    <xf numFmtId="176" fontId="5" fillId="0" borderId="0" xfId="5" applyNumberFormat="1" applyFont="1" applyAlignment="1">
      <alignment vertical="center"/>
    </xf>
    <xf numFmtId="176" fontId="8" fillId="0" borderId="0" xfId="7" applyNumberFormat="1" applyFont="1" applyAlignment="1" applyProtection="1">
      <alignment horizontal="left" vertical="center" wrapText="1"/>
      <protection locked="0"/>
    </xf>
    <xf numFmtId="176" fontId="3" fillId="0" borderId="0" xfId="7" applyNumberFormat="1" applyFont="1" applyAlignment="1">
      <alignment vertical="center" wrapText="1"/>
    </xf>
    <xf numFmtId="176" fontId="3" fillId="0" borderId="0" xfId="7" applyNumberFormat="1" applyFont="1" applyAlignment="1">
      <alignment horizontal="left" vertical="center" wrapText="1"/>
    </xf>
    <xf numFmtId="176" fontId="1" fillId="0" borderId="0" xfId="5" applyNumberFormat="1" applyAlignment="1">
      <alignment horizontal="left" vertical="center" wrapText="1"/>
    </xf>
    <xf numFmtId="176" fontId="2" fillId="0" borderId="32" xfId="7" applyNumberFormat="1" applyFont="1" applyBorder="1" applyAlignment="1">
      <alignment horizontal="center" vertical="center"/>
    </xf>
    <xf numFmtId="176" fontId="2" fillId="0" borderId="62" xfId="5" applyNumberFormat="1" applyFont="1" applyBorder="1" applyAlignment="1">
      <alignment horizontal="center" vertical="center"/>
    </xf>
    <xf numFmtId="176" fontId="2" fillId="0" borderId="55" xfId="7" applyNumberFormat="1" applyFont="1" applyBorder="1" applyAlignment="1">
      <alignment vertical="center" wrapText="1"/>
    </xf>
    <xf numFmtId="176" fontId="2" fillId="0" borderId="8" xfId="5" applyNumberFormat="1" applyFont="1" applyBorder="1" applyAlignment="1">
      <alignment vertical="center" wrapText="1"/>
    </xf>
    <xf numFmtId="176" fontId="2" fillId="0" borderId="74" xfId="5" applyNumberFormat="1" applyFont="1" applyBorder="1" applyAlignment="1">
      <alignment vertical="center" wrapText="1"/>
    </xf>
    <xf numFmtId="176" fontId="2" fillId="0" borderId="72" xfId="5" applyNumberFormat="1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7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40" xfId="0" applyFont="1" applyBorder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82" fontId="1" fillId="0" borderId="42" xfId="0" applyNumberFormat="1" applyFont="1" applyBorder="1" applyAlignment="1">
      <alignment horizontal="right" vertical="center"/>
    </xf>
    <xf numFmtId="182" fontId="1" fillId="0" borderId="8" xfId="0" applyNumberFormat="1" applyFont="1" applyBorder="1" applyAlignment="1">
      <alignment horizontal="right" vertical="center"/>
    </xf>
    <xf numFmtId="0" fontId="1" fillId="0" borderId="4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30" xfId="0" applyBorder="1">
      <alignment vertical="center"/>
    </xf>
    <xf numFmtId="0" fontId="0" fillId="0" borderId="40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182" fontId="0" fillId="0" borderId="42" xfId="0" applyNumberFormat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1" fillId="0" borderId="47" xfId="0" applyFont="1" applyBorder="1" applyAlignment="1">
      <alignment vertical="center" textRotation="255" wrapText="1"/>
    </xf>
    <xf numFmtId="0" fontId="1" fillId="0" borderId="58" xfId="0" applyFont="1" applyBorder="1" applyAlignment="1">
      <alignment vertical="center" textRotation="255" wrapText="1"/>
    </xf>
    <xf numFmtId="0" fontId="1" fillId="0" borderId="59" xfId="0" applyFont="1" applyBorder="1" applyAlignment="1">
      <alignment vertical="center" textRotation="255" wrapText="1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>
      <alignment vertical="center"/>
    </xf>
    <xf numFmtId="0" fontId="1" fillId="0" borderId="70" xfId="0" applyFont="1" applyBorder="1" applyAlignment="1">
      <alignment horizontal="center" vertical="center"/>
    </xf>
    <xf numFmtId="0" fontId="1" fillId="0" borderId="70" xfId="0" applyFont="1" applyBorder="1">
      <alignment vertical="center"/>
    </xf>
    <xf numFmtId="38" fontId="11" fillId="0" borderId="23" xfId="3" applyFont="1" applyFill="1" applyBorder="1" applyAlignment="1">
      <alignment vertical="center" wrapText="1"/>
    </xf>
    <xf numFmtId="38" fontId="11" fillId="0" borderId="20" xfId="3" applyFont="1" applyFill="1" applyBorder="1" applyAlignment="1">
      <alignment vertical="center" wrapText="1"/>
    </xf>
    <xf numFmtId="38" fontId="7" fillId="2" borderId="0" xfId="3" applyFont="1" applyFill="1" applyBorder="1" applyAlignment="1">
      <alignment horizontal="left" vertical="center"/>
    </xf>
    <xf numFmtId="38" fontId="11" fillId="0" borderId="23" xfId="3" applyFont="1" applyFill="1" applyBorder="1" applyAlignment="1">
      <alignment vertical="center"/>
    </xf>
    <xf numFmtId="38" fontId="11" fillId="0" borderId="24" xfId="3" applyFont="1" applyFill="1" applyBorder="1" applyAlignment="1">
      <alignment vertical="center"/>
    </xf>
    <xf numFmtId="38" fontId="11" fillId="0" borderId="54" xfId="3" applyFont="1" applyFill="1" applyBorder="1" applyAlignment="1">
      <alignment horizontal="center" vertical="center"/>
    </xf>
    <xf numFmtId="38" fontId="11" fillId="0" borderId="38" xfId="3" applyFont="1" applyFill="1" applyBorder="1" applyAlignment="1">
      <alignment horizontal="center" vertical="center"/>
    </xf>
    <xf numFmtId="38" fontId="11" fillId="0" borderId="57" xfId="3" applyFont="1" applyFill="1" applyBorder="1" applyAlignment="1">
      <alignment horizontal="center" vertical="center"/>
    </xf>
    <xf numFmtId="38" fontId="11" fillId="0" borderId="60" xfId="3" applyFont="1" applyFill="1" applyBorder="1" applyAlignment="1">
      <alignment horizontal="center" vertical="center"/>
    </xf>
    <xf numFmtId="38" fontId="11" fillId="0" borderId="61" xfId="3" applyFont="1" applyFill="1" applyBorder="1" applyAlignment="1">
      <alignment horizontal="center" vertical="center"/>
    </xf>
    <xf numFmtId="38" fontId="11" fillId="0" borderId="17" xfId="3" applyFont="1" applyFill="1" applyBorder="1" applyAlignment="1">
      <alignment vertical="center" wrapText="1"/>
    </xf>
    <xf numFmtId="38" fontId="11" fillId="0" borderId="22" xfId="3" applyFont="1" applyFill="1" applyBorder="1" applyAlignment="1">
      <alignment vertical="center" wrapText="1"/>
    </xf>
    <xf numFmtId="38" fontId="11" fillId="0" borderId="0" xfId="3" applyFont="1" applyFill="1" applyAlignment="1">
      <alignment vertical="center"/>
    </xf>
    <xf numFmtId="38" fontId="3" fillId="0" borderId="4" xfId="2" applyFont="1" applyBorder="1" applyAlignment="1">
      <alignment vertical="center" wrapText="1"/>
    </xf>
    <xf numFmtId="38" fontId="14" fillId="0" borderId="0" xfId="2" applyFont="1" applyAlignment="1">
      <alignment horizontal="center" vertical="center" wrapText="1"/>
    </xf>
    <xf numFmtId="38" fontId="3" fillId="0" borderId="55" xfId="2" applyFont="1" applyBorder="1" applyAlignment="1">
      <alignment vertical="center" wrapText="1"/>
    </xf>
    <xf numFmtId="38" fontId="4" fillId="0" borderId="0" xfId="2" applyFont="1" applyAlignment="1"/>
    <xf numFmtId="38" fontId="3" fillId="0" borderId="6" xfId="2" applyFont="1" applyBorder="1" applyAlignment="1">
      <alignment vertical="center" wrapText="1"/>
    </xf>
    <xf numFmtId="38" fontId="12" fillId="0" borderId="0" xfId="2" applyFont="1" applyAlignment="1"/>
    <xf numFmtId="38" fontId="12" fillId="0" borderId="0" xfId="2" applyFont="1" applyAlignment="1">
      <alignment horizontal="center"/>
    </xf>
    <xf numFmtId="176" fontId="2" fillId="0" borderId="14" xfId="2" applyNumberFormat="1" applyFont="1" applyFill="1" applyBorder="1" applyAlignment="1">
      <alignment vertical="center"/>
    </xf>
    <xf numFmtId="176" fontId="1" fillId="0" borderId="26" xfId="0" applyNumberFormat="1" applyFont="1" applyBorder="1">
      <alignment vertical="center"/>
    </xf>
    <xf numFmtId="176" fontId="2" fillId="0" borderId="32" xfId="2" applyNumberFormat="1" applyFont="1" applyFill="1" applyBorder="1" applyAlignment="1">
      <alignment vertical="center"/>
    </xf>
    <xf numFmtId="176" fontId="2" fillId="0" borderId="2" xfId="0" applyNumberFormat="1" applyFont="1" applyBorder="1">
      <alignment vertical="center"/>
    </xf>
    <xf numFmtId="176" fontId="2" fillId="0" borderId="13" xfId="2" applyNumberFormat="1" applyFont="1" applyFill="1" applyBorder="1" applyAlignment="1">
      <alignment vertical="center"/>
    </xf>
    <xf numFmtId="176" fontId="1" fillId="0" borderId="25" xfId="0" applyNumberFormat="1" applyFont="1" applyBorder="1">
      <alignment vertical="center"/>
    </xf>
    <xf numFmtId="176" fontId="2" fillId="0" borderId="4" xfId="2" applyNumberFormat="1" applyFont="1" applyFill="1" applyBorder="1" applyAlignment="1">
      <alignment vertical="center"/>
    </xf>
    <xf numFmtId="176" fontId="2" fillId="0" borderId="5" xfId="0" applyNumberFormat="1" applyFont="1" applyBorder="1">
      <alignment vertical="center"/>
    </xf>
    <xf numFmtId="176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2" fillId="0" borderId="4" xfId="2" applyNumberFormat="1" applyFont="1" applyFill="1" applyBorder="1" applyAlignment="1">
      <alignment vertical="center" wrapText="1"/>
    </xf>
    <xf numFmtId="176" fontId="2" fillId="0" borderId="5" xfId="0" applyNumberFormat="1" applyFont="1" applyBorder="1" applyAlignment="1">
      <alignment vertical="center" wrapText="1"/>
    </xf>
    <xf numFmtId="176" fontId="2" fillId="0" borderId="4" xfId="2" applyNumberFormat="1" applyFont="1" applyFill="1" applyBorder="1" applyAlignment="1">
      <alignment horizontal="left" vertical="center"/>
    </xf>
    <xf numFmtId="176" fontId="2" fillId="0" borderId="0" xfId="2" applyNumberFormat="1" applyFont="1" applyFill="1" applyBorder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6" fontId="2" fillId="0" borderId="46" xfId="2" applyNumberFormat="1" applyFont="1" applyFill="1" applyBorder="1" applyAlignment="1">
      <alignment vertical="center"/>
    </xf>
    <xf numFmtId="176" fontId="1" fillId="0" borderId="44" xfId="0" applyNumberFormat="1" applyFont="1" applyBorder="1">
      <alignment vertical="center"/>
    </xf>
    <xf numFmtId="176" fontId="2" fillId="0" borderId="6" xfId="2" applyNumberFormat="1" applyFont="1" applyFill="1" applyBorder="1" applyAlignment="1">
      <alignment vertical="center" wrapText="1"/>
    </xf>
    <xf numFmtId="176" fontId="2" fillId="0" borderId="7" xfId="0" applyNumberFormat="1" applyFont="1" applyBorder="1" applyAlignment="1">
      <alignment vertical="center" wrapText="1"/>
    </xf>
    <xf numFmtId="176" fontId="15" fillId="0" borderId="12" xfId="2" applyNumberFormat="1" applyFont="1" applyFill="1" applyBorder="1" applyAlignment="1">
      <alignment horizontal="left" vertical="center"/>
    </xf>
    <xf numFmtId="176" fontId="15" fillId="0" borderId="16" xfId="2" applyNumberFormat="1" applyFont="1" applyFill="1" applyBorder="1" applyAlignment="1">
      <alignment horizontal="left" vertical="center"/>
    </xf>
    <xf numFmtId="176" fontId="2" fillId="0" borderId="55" xfId="2" applyNumberFormat="1" applyFont="1" applyFill="1" applyBorder="1" applyAlignment="1">
      <alignment vertical="center"/>
    </xf>
    <xf numFmtId="176" fontId="2" fillId="0" borderId="30" xfId="0" applyNumberFormat="1" applyFont="1" applyBorder="1">
      <alignment vertical="center"/>
    </xf>
    <xf numFmtId="176" fontId="2" fillId="0" borderId="47" xfId="2" applyNumberFormat="1" applyFont="1" applyFill="1" applyBorder="1" applyAlignment="1">
      <alignment vertical="center"/>
    </xf>
    <xf numFmtId="176" fontId="2" fillId="0" borderId="40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2" fillId="0" borderId="47" xfId="2" applyNumberFormat="1" applyFont="1" applyFill="1" applyBorder="1" applyAlignment="1">
      <alignment vertical="center" wrapText="1"/>
    </xf>
    <xf numFmtId="176" fontId="2" fillId="0" borderId="40" xfId="0" applyNumberFormat="1" applyFont="1" applyBorder="1" applyAlignment="1">
      <alignment vertical="center" wrapText="1"/>
    </xf>
    <xf numFmtId="176" fontId="2" fillId="0" borderId="44" xfId="0" applyNumberFormat="1" applyFont="1" applyBorder="1">
      <alignment vertical="center"/>
    </xf>
    <xf numFmtId="176" fontId="2" fillId="0" borderId="14" xfId="2" applyNumberFormat="1" applyFont="1" applyFill="1" applyBorder="1" applyAlignment="1">
      <alignment horizontal="left" vertical="center"/>
    </xf>
    <xf numFmtId="176" fontId="2" fillId="0" borderId="26" xfId="0" applyNumberFormat="1" applyFont="1" applyBorder="1" applyAlignment="1">
      <alignment horizontal="left" vertical="center"/>
    </xf>
    <xf numFmtId="176" fontId="2" fillId="0" borderId="26" xfId="2" applyNumberFormat="1" applyFont="1" applyFill="1" applyBorder="1" applyAlignment="1">
      <alignment vertical="center"/>
    </xf>
    <xf numFmtId="176" fontId="2" fillId="0" borderId="12" xfId="2" applyNumberFormat="1" applyFont="1" applyFill="1" applyBorder="1" applyAlignment="1">
      <alignment vertical="center"/>
    </xf>
    <xf numFmtId="176" fontId="2" fillId="0" borderId="16" xfId="0" applyNumberFormat="1" applyFont="1" applyBorder="1">
      <alignment vertical="center"/>
    </xf>
    <xf numFmtId="176" fontId="2" fillId="0" borderId="25" xfId="0" applyNumberFormat="1" applyFont="1" applyBorder="1">
      <alignment vertical="center"/>
    </xf>
    <xf numFmtId="176" fontId="2" fillId="0" borderId="13" xfId="2" applyNumberFormat="1" applyFont="1" applyFill="1" applyBorder="1" applyAlignment="1">
      <alignment horizontal="left" vertical="center"/>
    </xf>
    <xf numFmtId="176" fontId="2" fillId="0" borderId="25" xfId="0" applyNumberFormat="1" applyFont="1" applyBorder="1" applyAlignment="1">
      <alignment horizontal="left" vertical="center"/>
    </xf>
    <xf numFmtId="176" fontId="2" fillId="0" borderId="25" xfId="2" applyNumberFormat="1" applyFont="1" applyFill="1" applyBorder="1" applyAlignment="1">
      <alignment vertical="center"/>
    </xf>
    <xf numFmtId="177" fontId="4" fillId="0" borderId="22" xfId="2" applyNumberFormat="1" applyFont="1" applyFill="1" applyBorder="1" applyAlignment="1">
      <alignment horizontal="right" vertical="center"/>
    </xf>
    <xf numFmtId="176" fontId="3" fillId="0" borderId="31" xfId="0" applyNumberFormat="1" applyFont="1" applyBorder="1" applyAlignment="1">
      <alignment vertical="center" wrapText="1"/>
    </xf>
    <xf numFmtId="176" fontId="2" fillId="0" borderId="3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15" fillId="0" borderId="49" xfId="2" applyNumberFormat="1" applyFont="1" applyFill="1" applyBorder="1" applyAlignment="1">
      <alignment vertical="center"/>
    </xf>
    <xf numFmtId="176" fontId="16" fillId="0" borderId="52" xfId="0" applyNumberFormat="1" applyFont="1" applyBorder="1">
      <alignment vertical="center"/>
    </xf>
    <xf numFmtId="176" fontId="2" fillId="0" borderId="16" xfId="2" applyNumberFormat="1" applyFont="1" applyFill="1" applyBorder="1" applyAlignment="1">
      <alignment vertical="center"/>
    </xf>
    <xf numFmtId="176" fontId="2" fillId="0" borderId="4" xfId="0" applyNumberFormat="1" applyFont="1" applyBorder="1" applyAlignment="1">
      <alignment vertical="center" wrapText="1"/>
    </xf>
    <xf numFmtId="176" fontId="2" fillId="0" borderId="73" xfId="0" applyNumberFormat="1" applyFont="1" applyBorder="1" applyAlignment="1">
      <alignment vertical="center" wrapText="1"/>
    </xf>
    <xf numFmtId="176" fontId="2" fillId="0" borderId="75" xfId="0" applyNumberFormat="1" applyFont="1" applyBorder="1" applyAlignment="1">
      <alignment vertical="center" wrapText="1"/>
    </xf>
    <xf numFmtId="176" fontId="2" fillId="0" borderId="76" xfId="0" applyNumberFormat="1" applyFont="1" applyBorder="1" applyAlignment="1">
      <alignment vertical="center" wrapText="1"/>
    </xf>
    <xf numFmtId="177" fontId="4" fillId="0" borderId="14" xfId="2" applyNumberFormat="1" applyFont="1" applyFill="1" applyBorder="1" applyAlignment="1">
      <alignment vertical="center"/>
    </xf>
    <xf numFmtId="177" fontId="4" fillId="0" borderId="19" xfId="2" applyNumberFormat="1" applyFont="1" applyFill="1" applyBorder="1" applyAlignment="1">
      <alignment vertical="center"/>
    </xf>
    <xf numFmtId="176" fontId="2" fillId="0" borderId="9" xfId="0" applyNumberFormat="1" applyFont="1" applyBorder="1" applyAlignment="1">
      <alignment vertical="center" wrapText="1"/>
    </xf>
    <xf numFmtId="176" fontId="3" fillId="0" borderId="0" xfId="0" applyNumberFormat="1" applyFont="1">
      <alignment vertical="center"/>
    </xf>
    <xf numFmtId="176" fontId="2" fillId="0" borderId="12" xfId="2" applyNumberFormat="1" applyFont="1" applyFill="1" applyBorder="1" applyAlignment="1">
      <alignment horizontal="center" vertical="center"/>
    </xf>
    <xf numFmtId="176" fontId="2" fillId="0" borderId="63" xfId="2" applyNumberFormat="1" applyFont="1" applyFill="1" applyBorder="1" applyAlignment="1">
      <alignment horizontal="center" vertical="center"/>
    </xf>
    <xf numFmtId="176" fontId="2" fillId="0" borderId="48" xfId="0" applyNumberFormat="1" applyFont="1" applyBorder="1" applyAlignment="1">
      <alignment horizontal="left" vertical="center" wrapText="1"/>
    </xf>
    <xf numFmtId="176" fontId="2" fillId="0" borderId="65" xfId="0" applyNumberFormat="1" applyFont="1" applyBorder="1" applyAlignment="1">
      <alignment horizontal="left" vertical="center" wrapText="1"/>
    </xf>
    <xf numFmtId="176" fontId="2" fillId="0" borderId="17" xfId="0" applyNumberFormat="1" applyFont="1" applyBorder="1" applyAlignment="1">
      <alignment horizontal="left" vertical="center" wrapText="1"/>
    </xf>
    <xf numFmtId="177" fontId="4" fillId="0" borderId="48" xfId="2" applyNumberFormat="1" applyFont="1" applyFill="1" applyBorder="1" applyAlignment="1">
      <alignment horizontal="right" vertical="center"/>
    </xf>
    <xf numFmtId="177" fontId="4" fillId="0" borderId="20" xfId="2" applyNumberFormat="1" applyFont="1" applyFill="1" applyBorder="1" applyAlignment="1">
      <alignment horizontal="right" vertical="center"/>
    </xf>
    <xf numFmtId="176" fontId="2" fillId="0" borderId="24" xfId="0" applyNumberFormat="1" applyFont="1" applyBorder="1" applyAlignment="1">
      <alignment vertical="center" wrapText="1"/>
    </xf>
    <xf numFmtId="176" fontId="2" fillId="0" borderId="65" xfId="0" applyNumberFormat="1" applyFont="1" applyBorder="1" applyAlignment="1">
      <alignment vertical="center" wrapText="1"/>
    </xf>
    <xf numFmtId="176" fontId="2" fillId="0" borderId="17" xfId="0" applyNumberFormat="1" applyFont="1" applyBorder="1" applyAlignment="1">
      <alignment vertical="center" wrapText="1"/>
    </xf>
    <xf numFmtId="176" fontId="2" fillId="0" borderId="67" xfId="0" applyNumberFormat="1" applyFont="1" applyBorder="1" applyAlignment="1">
      <alignment vertical="center" wrapText="1"/>
    </xf>
    <xf numFmtId="176" fontId="2" fillId="0" borderId="10" xfId="0" applyNumberFormat="1" applyFont="1" applyBorder="1" applyAlignment="1">
      <alignment vertical="center" wrapText="1"/>
    </xf>
    <xf numFmtId="176" fontId="7" fillId="0" borderId="0" xfId="0" applyNumberFormat="1" applyFont="1">
      <alignment vertical="center"/>
    </xf>
    <xf numFmtId="176" fontId="1" fillId="0" borderId="0" xfId="0" applyNumberFormat="1" applyFont="1" applyAlignment="1">
      <alignment horizontal="left" vertical="center" wrapText="1"/>
    </xf>
    <xf numFmtId="176" fontId="2" fillId="0" borderId="62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vertical="center" wrapText="1"/>
    </xf>
    <xf numFmtId="176" fontId="2" fillId="0" borderId="74" xfId="0" applyNumberFormat="1" applyFont="1" applyBorder="1" applyAlignment="1">
      <alignment vertical="center" wrapText="1"/>
    </xf>
    <xf numFmtId="176" fontId="2" fillId="0" borderId="77" xfId="0" applyNumberFormat="1" applyFont="1" applyBorder="1" applyAlignment="1">
      <alignment vertical="center" wrapText="1"/>
    </xf>
    <xf numFmtId="177" fontId="4" fillId="0" borderId="66" xfId="2" applyNumberFormat="1" applyFont="1" applyFill="1" applyBorder="1" applyAlignment="1">
      <alignment vertical="center"/>
    </xf>
    <xf numFmtId="177" fontId="4" fillId="0" borderId="61" xfId="2" applyNumberFormat="1" applyFont="1" applyFill="1" applyBorder="1" applyAlignment="1">
      <alignment vertical="center"/>
    </xf>
    <xf numFmtId="177" fontId="4" fillId="0" borderId="65" xfId="2" applyNumberFormat="1" applyFont="1" applyFill="1" applyBorder="1" applyAlignment="1">
      <alignment horizontal="right" vertical="center"/>
    </xf>
    <xf numFmtId="176" fontId="2" fillId="0" borderId="73" xfId="5" applyNumberFormat="1" applyFont="1" applyBorder="1" applyAlignment="1">
      <alignment vertical="center" wrapText="1"/>
    </xf>
    <xf numFmtId="176" fontId="2" fillId="0" borderId="77" xfId="5" applyNumberFormat="1" applyFont="1" applyBorder="1" applyAlignment="1">
      <alignment vertical="center" wrapText="1"/>
    </xf>
    <xf numFmtId="177" fontId="4" fillId="0" borderId="46" xfId="10" applyNumberFormat="1" applyFont="1" applyFill="1" applyBorder="1" applyAlignment="1">
      <alignment vertical="center"/>
    </xf>
    <xf numFmtId="177" fontId="4" fillId="0" borderId="78" xfId="10" applyNumberFormat="1" applyFont="1" applyFill="1" applyBorder="1" applyAlignment="1">
      <alignment vertical="center"/>
    </xf>
    <xf numFmtId="176" fontId="8" fillId="0" borderId="0" xfId="5" applyNumberFormat="1" applyFont="1" applyAlignment="1">
      <alignment vertical="center"/>
    </xf>
  </cellXfs>
  <cellStyles count="11">
    <cellStyle name="１" xfId="1" xr:uid="{00000000-0005-0000-0000-000000000000}"/>
    <cellStyle name="パーセント" xfId="9" builtinId="5"/>
    <cellStyle name="桁区切り" xfId="2" builtinId="6"/>
    <cellStyle name="桁区切り 2" xfId="3" xr:uid="{00000000-0005-0000-0000-000003000000}"/>
    <cellStyle name="桁区切り 4" xfId="10" xr:uid="{119C4652-18BF-4A05-B8EA-EFC37B6EA3C5}"/>
    <cellStyle name="標準" xfId="0" builtinId="0"/>
    <cellStyle name="標準 2" xfId="4" xr:uid="{00000000-0005-0000-0000-000005000000}"/>
    <cellStyle name="標準 3" xfId="5" xr:uid="{00000000-0005-0000-0000-000006000000}"/>
    <cellStyle name="標準 4" xfId="6" xr:uid="{00000000-0005-0000-0000-000007000000}"/>
    <cellStyle name="標準_Sheet1" xfId="7" xr:uid="{00000000-0005-0000-0000-000008000000}"/>
    <cellStyle name="未定義" xfId="8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2</xdr:row>
      <xdr:rowOff>7620</xdr:rowOff>
    </xdr:from>
    <xdr:to>
      <xdr:col>10</xdr:col>
      <xdr:colOff>72390</xdr:colOff>
      <xdr:row>58</xdr:row>
      <xdr:rowOff>125730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350520"/>
          <a:ext cx="6410325" cy="9719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35100" cy="971550"/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606790" y="7069455"/>
          <a:ext cx="14351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35100" cy="971550"/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2AF6BF9A-A466-4564-AE8A-47546A3C4CD8}"/>
            </a:ext>
          </a:extLst>
        </xdr:cNvPr>
        <xdr:cNvSpPr>
          <a:spLocks noChangeAspect="1" noChangeArrowheads="1"/>
        </xdr:cNvSpPr>
      </xdr:nvSpPr>
      <xdr:spPr bwMode="auto">
        <a:xfrm>
          <a:off x="6844665" y="5332095"/>
          <a:ext cx="14351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606790" y="706945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606790" y="706945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3CBB8809-1802-4AC8-BD7C-F3C8A47A7531}"/>
            </a:ext>
          </a:extLst>
        </xdr:cNvPr>
        <xdr:cNvSpPr>
          <a:spLocks noChangeAspect="1" noChangeArrowheads="1"/>
        </xdr:cNvSpPr>
      </xdr:nvSpPr>
      <xdr:spPr bwMode="auto">
        <a:xfrm>
          <a:off x="6797040" y="5322570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20AB4E23-2451-49F9-AD8E-FBEECC71FDB6}"/>
            </a:ext>
          </a:extLst>
        </xdr:cNvPr>
        <xdr:cNvSpPr>
          <a:spLocks noChangeAspect="1" noChangeArrowheads="1"/>
        </xdr:cNvSpPr>
      </xdr:nvSpPr>
      <xdr:spPr bwMode="auto">
        <a:xfrm>
          <a:off x="6797040" y="5322570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606790" y="706945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606790" y="706945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3BD5A041-A262-4DAE-8D4E-C64BE9F904A0}"/>
            </a:ext>
          </a:extLst>
        </xdr:cNvPr>
        <xdr:cNvSpPr>
          <a:spLocks noChangeAspect="1" noChangeArrowheads="1"/>
        </xdr:cNvSpPr>
      </xdr:nvSpPr>
      <xdr:spPr bwMode="auto">
        <a:xfrm>
          <a:off x="6797040" y="5322570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DFE4B9D9-A3A7-479C-AB48-73B418F68CE2}"/>
            </a:ext>
          </a:extLst>
        </xdr:cNvPr>
        <xdr:cNvSpPr>
          <a:spLocks noChangeAspect="1" noChangeArrowheads="1"/>
        </xdr:cNvSpPr>
      </xdr:nvSpPr>
      <xdr:spPr bwMode="auto">
        <a:xfrm>
          <a:off x="6797040" y="5322570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800850" y="526351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800850" y="526351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E35BF964-25E5-4102-9550-267BF7694154}"/>
            </a:ext>
          </a:extLst>
        </xdr:cNvPr>
        <xdr:cNvSpPr>
          <a:spLocks noChangeAspect="1" noChangeArrowheads="1"/>
        </xdr:cNvSpPr>
      </xdr:nvSpPr>
      <xdr:spPr bwMode="auto">
        <a:xfrm>
          <a:off x="6797040" y="5322570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3DCCA7BD-9DD5-4614-84E1-C3744ABD548D}"/>
            </a:ext>
          </a:extLst>
        </xdr:cNvPr>
        <xdr:cNvSpPr>
          <a:spLocks noChangeAspect="1" noChangeArrowheads="1"/>
        </xdr:cNvSpPr>
      </xdr:nvSpPr>
      <xdr:spPr bwMode="auto">
        <a:xfrm>
          <a:off x="6797040" y="5322570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</sheetPr>
  <dimension ref="A1"/>
  <sheetViews>
    <sheetView tabSelected="1" view="pageBreakPreview" zoomScale="110" zoomScaleNormal="100" zoomScaleSheetLayoutView="110" workbookViewId="0"/>
  </sheetViews>
  <sheetFormatPr defaultRowHeight="13.5" x14ac:dyDescent="0.15"/>
  <cols>
    <col min="1" max="1" width="3.875" customWidth="1"/>
    <col min="11" max="11" width="3.375" customWidth="1"/>
  </cols>
  <sheetData/>
  <phoneticPr fontId="2"/>
  <printOptions horizontalCentered="1"/>
  <pageMargins left="0.59055118110236227" right="0.59055118110236227" top="0.78740157480314965" bottom="0.39370078740157483" header="0.55118110236220474" footer="0.19685039370078741"/>
  <pageSetup paperSize="9" firstPageNumber="365" orientation="portrait" useFirstPageNumber="1" r:id="rId1"/>
  <headerFooter scaleWithDoc="0" alignWithMargins="0">
    <oddHeader>&amp;L&amp;"ＭＳ Ｐゴシック,太字"&amp;18Ⅶ島しょ港湾
　 1　島しょ港湾位置図</oddHeader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CFFFF"/>
  </sheetPr>
  <dimension ref="A1:M126"/>
  <sheetViews>
    <sheetView view="pageBreakPreview" zoomScaleNormal="125" zoomScaleSheetLayoutView="100" workbookViewId="0"/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/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514" t="s">
        <v>111</v>
      </c>
      <c r="B3" s="514"/>
      <c r="C3" s="514"/>
      <c r="D3" s="514"/>
      <c r="E3" s="514"/>
      <c r="F3" s="514"/>
      <c r="G3" s="514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360" t="s">
        <v>94</v>
      </c>
      <c r="B6" s="360"/>
      <c r="C6" s="360"/>
      <c r="D6" s="360"/>
      <c r="E6" s="127" t="s">
        <v>283</v>
      </c>
      <c r="F6" s="127"/>
      <c r="G6" s="127"/>
      <c r="H6" s="361" t="s">
        <v>95</v>
      </c>
      <c r="I6" s="361"/>
      <c r="J6" s="362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363" t="s">
        <v>72</v>
      </c>
      <c r="B10" s="364"/>
      <c r="C10" s="336" t="s">
        <v>7</v>
      </c>
      <c r="D10" s="337"/>
      <c r="E10" s="129" t="s">
        <v>0</v>
      </c>
      <c r="F10" s="130"/>
      <c r="G10" s="127"/>
      <c r="H10" s="131" t="s">
        <v>12</v>
      </c>
      <c r="I10" s="129" t="s">
        <v>11</v>
      </c>
      <c r="J10" s="336" t="s">
        <v>8</v>
      </c>
      <c r="K10" s="337"/>
      <c r="L10" s="129" t="s">
        <v>9</v>
      </c>
    </row>
    <row r="11" spans="1:12" ht="9.6" customHeight="1" x14ac:dyDescent="0.15">
      <c r="A11" s="365" t="s">
        <v>73</v>
      </c>
      <c r="B11" s="366"/>
      <c r="C11" s="132"/>
      <c r="D11" s="166">
        <v>1972</v>
      </c>
      <c r="E11" s="133">
        <v>3276273</v>
      </c>
      <c r="F11" s="134"/>
      <c r="G11" s="127"/>
      <c r="H11" s="367" t="s">
        <v>10</v>
      </c>
      <c r="I11" s="135">
        <v>269576.592</v>
      </c>
      <c r="J11" s="341">
        <v>131369.58799999999</v>
      </c>
      <c r="K11" s="342"/>
      <c r="L11" s="135">
        <v>138207.00400000002</v>
      </c>
    </row>
    <row r="12" spans="1:12" ht="9.6" customHeight="1" x14ac:dyDescent="0.15">
      <c r="A12" s="331"/>
      <c r="B12" s="334"/>
      <c r="C12" s="137"/>
      <c r="D12" s="166">
        <v>1919</v>
      </c>
      <c r="E12" s="138">
        <v>2650332</v>
      </c>
      <c r="F12" s="134"/>
      <c r="G12" s="127"/>
      <c r="H12" s="354"/>
      <c r="I12" s="133">
        <v>338852</v>
      </c>
      <c r="J12" s="356">
        <v>169353</v>
      </c>
      <c r="K12" s="357">
        <v>0</v>
      </c>
      <c r="L12" s="183">
        <v>169499</v>
      </c>
    </row>
    <row r="13" spans="1:12" ht="9.6" customHeight="1" x14ac:dyDescent="0.15">
      <c r="A13" s="331"/>
      <c r="B13" s="334"/>
      <c r="C13" s="137"/>
      <c r="D13" s="167">
        <v>53</v>
      </c>
      <c r="E13" s="138">
        <v>625941</v>
      </c>
      <c r="F13" s="134"/>
      <c r="G13" s="127"/>
      <c r="H13" s="511"/>
      <c r="I13" s="186">
        <v>-69275.407999999996</v>
      </c>
      <c r="J13" s="512">
        <v>-37983.412000000011</v>
      </c>
      <c r="K13" s="513"/>
      <c r="L13" s="186">
        <v>-31291.995999999985</v>
      </c>
    </row>
    <row r="14" spans="1:12" ht="9.6" customHeight="1" x14ac:dyDescent="0.15">
      <c r="A14" s="331" t="s">
        <v>3</v>
      </c>
      <c r="B14" s="333" t="s">
        <v>6</v>
      </c>
      <c r="C14" s="70"/>
      <c r="D14" s="167">
        <v>476</v>
      </c>
      <c r="E14" s="138">
        <v>2903124</v>
      </c>
      <c r="F14" s="134"/>
      <c r="G14" s="127"/>
      <c r="H14" s="510" t="s">
        <v>231</v>
      </c>
      <c r="I14" s="138">
        <v>57</v>
      </c>
      <c r="J14" s="345">
        <v>30</v>
      </c>
      <c r="K14" s="346"/>
      <c r="L14" s="138">
        <v>27</v>
      </c>
    </row>
    <row r="15" spans="1:12" ht="9.6" customHeight="1" x14ac:dyDescent="0.15">
      <c r="A15" s="331"/>
      <c r="B15" s="333"/>
      <c r="C15" s="70"/>
      <c r="D15" s="167">
        <v>403</v>
      </c>
      <c r="E15" s="138">
        <v>2314841</v>
      </c>
      <c r="F15" s="134"/>
      <c r="G15" s="127"/>
      <c r="H15" s="354"/>
      <c r="I15" s="133">
        <v>384</v>
      </c>
      <c r="J15" s="356">
        <v>192</v>
      </c>
      <c r="K15" s="357"/>
      <c r="L15" s="183">
        <v>192</v>
      </c>
    </row>
    <row r="16" spans="1:12" ht="9.6" customHeight="1" x14ac:dyDescent="0.15">
      <c r="A16" s="331"/>
      <c r="B16" s="333"/>
      <c r="C16" s="70"/>
      <c r="D16" s="167">
        <v>73</v>
      </c>
      <c r="E16" s="138">
        <v>588283</v>
      </c>
      <c r="F16" s="134"/>
      <c r="G16" s="127"/>
      <c r="H16" s="355"/>
      <c r="I16" s="184">
        <v>-327</v>
      </c>
      <c r="J16" s="284">
        <v>-162</v>
      </c>
      <c r="K16" s="285"/>
      <c r="L16" s="184">
        <v>-165</v>
      </c>
    </row>
    <row r="17" spans="1:12" ht="9.6" customHeight="1" x14ac:dyDescent="0.15">
      <c r="A17" s="332"/>
      <c r="B17" s="333" t="s">
        <v>5</v>
      </c>
      <c r="C17" s="70"/>
      <c r="D17" s="167">
        <v>1476</v>
      </c>
      <c r="E17" s="167">
        <v>356404</v>
      </c>
      <c r="F17" s="134"/>
      <c r="G17" s="127"/>
      <c r="K17" s="127"/>
      <c r="L17" s="127" t="s">
        <v>282</v>
      </c>
    </row>
    <row r="18" spans="1:12" ht="9.6" customHeight="1" x14ac:dyDescent="0.15">
      <c r="A18" s="332"/>
      <c r="B18" s="333"/>
      <c r="C18" s="70"/>
      <c r="D18" s="167">
        <v>1491</v>
      </c>
      <c r="E18" s="138">
        <v>297062</v>
      </c>
      <c r="F18" s="134"/>
      <c r="G18" s="127"/>
      <c r="K18" s="127"/>
      <c r="L18" s="127" t="s">
        <v>284</v>
      </c>
    </row>
    <row r="19" spans="1:12" ht="9.6" customHeight="1" x14ac:dyDescent="0.15">
      <c r="A19" s="332"/>
      <c r="B19" s="333"/>
      <c r="C19" s="70"/>
      <c r="D19" s="167">
        <v>-15</v>
      </c>
      <c r="E19" s="138">
        <v>59342</v>
      </c>
      <c r="F19" s="134"/>
      <c r="G19" s="127"/>
      <c r="K19" s="127"/>
      <c r="L19" s="127" t="s">
        <v>264</v>
      </c>
    </row>
    <row r="20" spans="1:12" ht="11.1" customHeight="1" x14ac:dyDescent="0.15">
      <c r="A20" s="332" t="s">
        <v>4</v>
      </c>
      <c r="B20" s="334"/>
      <c r="C20" s="137"/>
      <c r="D20" s="167">
        <v>0</v>
      </c>
      <c r="E20" s="167">
        <v>0</v>
      </c>
      <c r="F20" s="134"/>
      <c r="G20" s="127"/>
      <c r="H20" s="335" t="s">
        <v>96</v>
      </c>
      <c r="I20" s="335"/>
      <c r="J20" s="335"/>
      <c r="K20" s="335"/>
      <c r="L20" s="127"/>
    </row>
    <row r="21" spans="1:12" ht="9.6" customHeight="1" x14ac:dyDescent="0.15">
      <c r="A21" s="332"/>
      <c r="B21" s="334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336" t="s">
        <v>69</v>
      </c>
      <c r="K21" s="337"/>
      <c r="L21" s="129" t="s">
        <v>70</v>
      </c>
    </row>
    <row r="22" spans="1:12" ht="9.6" customHeight="1" x14ac:dyDescent="0.15">
      <c r="A22" s="332"/>
      <c r="B22" s="334"/>
      <c r="C22" s="137"/>
      <c r="D22" s="167">
        <v>0</v>
      </c>
      <c r="E22" s="138">
        <v>0</v>
      </c>
      <c r="F22" s="134"/>
      <c r="G22" s="127"/>
      <c r="H22" s="338" t="s">
        <v>79</v>
      </c>
      <c r="I22" s="135">
        <v>0</v>
      </c>
      <c r="J22" s="341">
        <v>0</v>
      </c>
      <c r="K22" s="342"/>
      <c r="L22" s="135">
        <v>0</v>
      </c>
    </row>
    <row r="23" spans="1:12" ht="9.6" customHeight="1" x14ac:dyDescent="0.15">
      <c r="A23" s="331" t="s">
        <v>74</v>
      </c>
      <c r="B23" s="334"/>
      <c r="C23" s="137"/>
      <c r="D23" s="167">
        <v>14</v>
      </c>
      <c r="E23" s="167">
        <v>9534</v>
      </c>
      <c r="F23" s="134"/>
      <c r="G23" s="127"/>
      <c r="H23" s="339"/>
      <c r="I23" s="133">
        <v>0</v>
      </c>
      <c r="J23" s="343">
        <v>0</v>
      </c>
      <c r="K23" s="344">
        <v>0</v>
      </c>
      <c r="L23" s="133">
        <v>0</v>
      </c>
    </row>
    <row r="24" spans="1:12" ht="9.6" customHeight="1" x14ac:dyDescent="0.15">
      <c r="A24" s="331"/>
      <c r="B24" s="334"/>
      <c r="C24" s="137"/>
      <c r="D24" s="167">
        <v>18</v>
      </c>
      <c r="E24" s="138">
        <v>12258</v>
      </c>
      <c r="F24" s="134"/>
      <c r="G24" s="127"/>
      <c r="H24" s="340"/>
      <c r="I24" s="138">
        <v>0</v>
      </c>
      <c r="J24" s="345">
        <v>0</v>
      </c>
      <c r="K24" s="346"/>
      <c r="L24" s="138">
        <v>0</v>
      </c>
    </row>
    <row r="25" spans="1:12" ht="9.6" customHeight="1" x14ac:dyDescent="0.15">
      <c r="A25" s="331"/>
      <c r="B25" s="334"/>
      <c r="C25" s="137"/>
      <c r="D25" s="167">
        <v>-4</v>
      </c>
      <c r="E25" s="138">
        <v>-2724</v>
      </c>
      <c r="F25" s="134"/>
      <c r="G25" s="127"/>
      <c r="H25" s="347" t="s">
        <v>75</v>
      </c>
      <c r="I25" s="133">
        <f>J25+L25</f>
        <v>15008</v>
      </c>
      <c r="J25" s="343">
        <v>7504</v>
      </c>
      <c r="K25" s="344"/>
      <c r="L25" s="133">
        <v>7504</v>
      </c>
    </row>
    <row r="26" spans="1:12" ht="9.6" customHeight="1" x14ac:dyDescent="0.15">
      <c r="A26" s="331" t="s">
        <v>1</v>
      </c>
      <c r="B26" s="334"/>
      <c r="C26" s="140"/>
      <c r="D26" s="167">
        <v>0</v>
      </c>
      <c r="E26" s="167">
        <v>0</v>
      </c>
      <c r="F26" s="134"/>
      <c r="G26" s="127"/>
      <c r="H26" s="348"/>
      <c r="I26" s="138">
        <f>J26+L26</f>
        <v>6280</v>
      </c>
      <c r="J26" s="345">
        <v>3140</v>
      </c>
      <c r="K26" s="346"/>
      <c r="L26" s="138">
        <v>3140</v>
      </c>
    </row>
    <row r="27" spans="1:12" ht="9.6" customHeight="1" x14ac:dyDescent="0.15">
      <c r="A27" s="331"/>
      <c r="B27" s="334"/>
      <c r="C27" s="137"/>
      <c r="D27" s="167">
        <v>0</v>
      </c>
      <c r="E27" s="138">
        <v>0</v>
      </c>
      <c r="F27" s="134"/>
      <c r="G27" s="127"/>
      <c r="H27" s="349"/>
      <c r="I27" s="186">
        <f>J27+L27</f>
        <v>8728</v>
      </c>
      <c r="J27" s="345">
        <f>J25-J26</f>
        <v>4364</v>
      </c>
      <c r="K27" s="346"/>
      <c r="L27" s="133">
        <f>L25-L26</f>
        <v>4364</v>
      </c>
    </row>
    <row r="28" spans="1:12" ht="9.6" customHeight="1" x14ac:dyDescent="0.15">
      <c r="A28" s="331"/>
      <c r="B28" s="334"/>
      <c r="C28" s="137"/>
      <c r="D28" s="167">
        <v>0</v>
      </c>
      <c r="E28" s="138">
        <v>0</v>
      </c>
      <c r="F28" s="134"/>
      <c r="G28" s="127"/>
      <c r="H28" s="347" t="s">
        <v>76</v>
      </c>
      <c r="I28" s="186">
        <v>0</v>
      </c>
      <c r="J28" s="345">
        <v>0</v>
      </c>
      <c r="K28" s="346"/>
      <c r="L28" s="186">
        <v>0</v>
      </c>
    </row>
    <row r="29" spans="1:12" ht="9.6" customHeight="1" x14ac:dyDescent="0.15">
      <c r="A29" s="331" t="s">
        <v>2</v>
      </c>
      <c r="B29" s="334"/>
      <c r="C29" s="137"/>
      <c r="D29" s="167">
        <v>6</v>
      </c>
      <c r="E29" s="167">
        <v>7211</v>
      </c>
      <c r="F29" s="134"/>
      <c r="G29" s="127"/>
      <c r="H29" s="348"/>
      <c r="I29" s="186">
        <v>0</v>
      </c>
      <c r="J29" s="345">
        <v>0</v>
      </c>
      <c r="K29" s="346">
        <v>0</v>
      </c>
      <c r="L29" s="186">
        <v>0</v>
      </c>
    </row>
    <row r="30" spans="1:12" ht="9.6" customHeight="1" x14ac:dyDescent="0.15">
      <c r="A30" s="331"/>
      <c r="B30" s="334"/>
      <c r="C30" s="137"/>
      <c r="D30" s="167">
        <v>7</v>
      </c>
      <c r="E30" s="138">
        <v>26171</v>
      </c>
      <c r="F30" s="134"/>
      <c r="G30" s="127"/>
      <c r="H30" s="350"/>
      <c r="I30" s="184">
        <v>0</v>
      </c>
      <c r="J30" s="284">
        <v>0</v>
      </c>
      <c r="K30" s="285"/>
      <c r="L30" s="184">
        <v>0</v>
      </c>
    </row>
    <row r="31" spans="1:12" ht="9.6" customHeight="1" x14ac:dyDescent="0.15">
      <c r="A31" s="351"/>
      <c r="B31" s="352"/>
      <c r="C31" s="142"/>
      <c r="D31" s="185">
        <v>-1</v>
      </c>
      <c r="E31" s="184">
        <v>-18960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19" t="s">
        <v>97</v>
      </c>
      <c r="B33" s="319"/>
      <c r="C33" s="319"/>
      <c r="D33" s="319"/>
      <c r="E33" s="320"/>
      <c r="F33" s="127" t="s">
        <v>106</v>
      </c>
    </row>
    <row r="34" spans="1:13" ht="9" customHeight="1" x14ac:dyDescent="0.15">
      <c r="A34" s="321" t="s">
        <v>205</v>
      </c>
      <c r="B34" s="322"/>
      <c r="C34" s="143" t="s">
        <v>223</v>
      </c>
      <c r="D34" s="144" t="s">
        <v>11</v>
      </c>
      <c r="E34" s="145" t="s">
        <v>69</v>
      </c>
      <c r="F34" s="146" t="s">
        <v>70</v>
      </c>
      <c r="H34" s="321" t="s">
        <v>205</v>
      </c>
      <c r="I34" s="322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323" t="s">
        <v>13</v>
      </c>
      <c r="B35" s="324"/>
      <c r="C35" s="76"/>
      <c r="D35" s="188">
        <v>79403</v>
      </c>
      <c r="E35" s="188">
        <v>27749</v>
      </c>
      <c r="F35" s="189">
        <v>51654</v>
      </c>
      <c r="H35" s="325" t="s">
        <v>43</v>
      </c>
      <c r="I35" s="326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79403</v>
      </c>
      <c r="E36" s="195">
        <v>27749</v>
      </c>
      <c r="F36" s="189">
        <v>51654</v>
      </c>
      <c r="H36" s="299" t="s">
        <v>44</v>
      </c>
      <c r="I36" s="300"/>
      <c r="J36" s="151">
        <v>265</v>
      </c>
      <c r="K36" s="196">
        <v>0</v>
      </c>
      <c r="L36" s="191">
        <v>0</v>
      </c>
      <c r="M36" s="197">
        <v>0</v>
      </c>
    </row>
    <row r="37" spans="1:13" ht="9" customHeight="1" x14ac:dyDescent="0.15">
      <c r="A37" s="315" t="s">
        <v>100</v>
      </c>
      <c r="B37" s="327"/>
      <c r="C37" s="152"/>
      <c r="D37" s="198">
        <v>7043</v>
      </c>
      <c r="E37" s="199">
        <v>1084</v>
      </c>
      <c r="F37" s="200">
        <v>5959</v>
      </c>
      <c r="H37" s="315" t="s">
        <v>45</v>
      </c>
      <c r="I37" s="327"/>
      <c r="J37" s="152"/>
      <c r="K37" s="198">
        <v>4752</v>
      </c>
      <c r="L37" s="199">
        <v>29</v>
      </c>
      <c r="M37" s="200">
        <v>4723</v>
      </c>
    </row>
    <row r="38" spans="1:13" ht="9" customHeight="1" x14ac:dyDescent="0.15">
      <c r="A38" s="328" t="s">
        <v>14</v>
      </c>
      <c r="B38" s="329"/>
      <c r="C38" s="148">
        <v>11</v>
      </c>
      <c r="D38" s="190">
        <v>0</v>
      </c>
      <c r="E38" s="191">
        <v>0</v>
      </c>
      <c r="F38" s="192">
        <v>0</v>
      </c>
      <c r="H38" s="305" t="s">
        <v>46</v>
      </c>
      <c r="I38" s="330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312" t="s">
        <v>15</v>
      </c>
      <c r="B39" s="313"/>
      <c r="C39" s="153">
        <v>21</v>
      </c>
      <c r="D39" s="201">
        <v>32</v>
      </c>
      <c r="E39" s="202">
        <v>0</v>
      </c>
      <c r="F39" s="203">
        <v>32</v>
      </c>
      <c r="H39" s="297" t="s">
        <v>224</v>
      </c>
      <c r="I39" s="314"/>
      <c r="J39" s="153">
        <v>281</v>
      </c>
      <c r="K39" s="201">
        <v>0</v>
      </c>
      <c r="L39" s="202">
        <v>0</v>
      </c>
      <c r="M39" s="203">
        <v>0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297" t="s">
        <v>47</v>
      </c>
      <c r="I40" s="31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312" t="s">
        <v>16</v>
      </c>
      <c r="B41" s="313"/>
      <c r="C41" s="153">
        <v>23</v>
      </c>
      <c r="D41" s="201">
        <v>0</v>
      </c>
      <c r="E41" s="202">
        <v>0</v>
      </c>
      <c r="F41" s="203">
        <v>0</v>
      </c>
      <c r="H41" s="297" t="s">
        <v>207</v>
      </c>
      <c r="I41" s="314"/>
      <c r="J41" s="153">
        <v>301</v>
      </c>
      <c r="K41" s="201">
        <v>2207</v>
      </c>
      <c r="L41" s="202">
        <v>29</v>
      </c>
      <c r="M41" s="203">
        <v>2178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297" t="s">
        <v>48</v>
      </c>
      <c r="I42" s="314"/>
      <c r="J42" s="153">
        <v>311</v>
      </c>
      <c r="K42" s="201">
        <v>0</v>
      </c>
      <c r="L42" s="202">
        <v>0</v>
      </c>
      <c r="M42" s="203">
        <v>0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6002</v>
      </c>
      <c r="E43" s="202">
        <v>177</v>
      </c>
      <c r="F43" s="197">
        <v>5825</v>
      </c>
      <c r="H43" s="297" t="s">
        <v>226</v>
      </c>
      <c r="I43" s="314"/>
      <c r="J43" s="153">
        <v>320</v>
      </c>
      <c r="K43" s="201">
        <v>130</v>
      </c>
      <c r="L43" s="202">
        <v>0</v>
      </c>
      <c r="M43" s="203">
        <v>130</v>
      </c>
    </row>
    <row r="44" spans="1:13" ht="9" customHeight="1" x14ac:dyDescent="0.15">
      <c r="A44" s="312" t="s">
        <v>17</v>
      </c>
      <c r="B44" s="313"/>
      <c r="C44" s="153">
        <v>41</v>
      </c>
      <c r="D44" s="201">
        <v>0</v>
      </c>
      <c r="E44" s="202">
        <v>0</v>
      </c>
      <c r="F44" s="203">
        <v>0</v>
      </c>
      <c r="H44" s="297" t="s">
        <v>227</v>
      </c>
      <c r="I44" s="314"/>
      <c r="J44" s="153">
        <v>321</v>
      </c>
      <c r="K44" s="201">
        <v>115</v>
      </c>
      <c r="L44" s="202">
        <v>0</v>
      </c>
      <c r="M44" s="203">
        <v>115</v>
      </c>
    </row>
    <row r="45" spans="1:13" ht="9" customHeight="1" x14ac:dyDescent="0.15">
      <c r="A45" s="290" t="s">
        <v>82</v>
      </c>
      <c r="B45" s="291"/>
      <c r="C45" s="153">
        <v>51</v>
      </c>
      <c r="D45" s="201">
        <v>879</v>
      </c>
      <c r="E45" s="202">
        <v>839</v>
      </c>
      <c r="F45" s="203">
        <v>40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312" t="s">
        <v>18</v>
      </c>
      <c r="B46" s="31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1962</v>
      </c>
      <c r="L46" s="202">
        <v>0</v>
      </c>
      <c r="M46" s="203">
        <v>1962</v>
      </c>
    </row>
    <row r="47" spans="1:13" ht="9" customHeight="1" x14ac:dyDescent="0.15">
      <c r="A47" s="290" t="s">
        <v>90</v>
      </c>
      <c r="B47" s="291"/>
      <c r="C47" s="153">
        <v>71</v>
      </c>
      <c r="D47" s="201">
        <v>7</v>
      </c>
      <c r="E47" s="202">
        <v>7</v>
      </c>
      <c r="F47" s="203">
        <v>0</v>
      </c>
      <c r="H47" s="157" t="s">
        <v>49</v>
      </c>
      <c r="I47" s="155"/>
      <c r="J47" s="153">
        <v>324</v>
      </c>
      <c r="K47" s="201">
        <v>0</v>
      </c>
      <c r="L47" s="202">
        <v>0</v>
      </c>
      <c r="M47" s="203">
        <v>0</v>
      </c>
    </row>
    <row r="48" spans="1:13" ht="9" customHeight="1" x14ac:dyDescent="0.15">
      <c r="A48" s="309" t="s">
        <v>98</v>
      </c>
      <c r="B48" s="310"/>
      <c r="C48" s="158">
        <v>81</v>
      </c>
      <c r="D48" s="196">
        <v>123</v>
      </c>
      <c r="E48" s="205">
        <v>61</v>
      </c>
      <c r="F48" s="197">
        <v>62</v>
      </c>
      <c r="H48" s="297" t="s">
        <v>228</v>
      </c>
      <c r="I48" s="31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315" t="s">
        <v>19</v>
      </c>
      <c r="B49" s="316"/>
      <c r="C49" s="152"/>
      <c r="D49" s="198">
        <v>180</v>
      </c>
      <c r="E49" s="199">
        <v>0</v>
      </c>
      <c r="F49" s="200">
        <v>180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305" t="s">
        <v>20</v>
      </c>
      <c r="B50" s="317"/>
      <c r="C50" s="148">
        <v>91</v>
      </c>
      <c r="D50" s="190">
        <v>14</v>
      </c>
      <c r="E50" s="191">
        <v>0</v>
      </c>
      <c r="F50" s="192">
        <v>14</v>
      </c>
      <c r="H50" s="297" t="s">
        <v>52</v>
      </c>
      <c r="I50" s="29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297" t="s">
        <v>21</v>
      </c>
      <c r="B51" s="318"/>
      <c r="C51" s="153">
        <v>92</v>
      </c>
      <c r="D51" s="201">
        <v>166</v>
      </c>
      <c r="E51" s="202">
        <v>0</v>
      </c>
      <c r="F51" s="203">
        <v>166</v>
      </c>
      <c r="H51" s="297" t="s">
        <v>53</v>
      </c>
      <c r="I51" s="298"/>
      <c r="J51" s="153">
        <v>361</v>
      </c>
      <c r="K51" s="201">
        <v>281</v>
      </c>
      <c r="L51" s="202">
        <v>0</v>
      </c>
      <c r="M51" s="203">
        <v>281</v>
      </c>
    </row>
    <row r="52" spans="1:13" ht="18" customHeight="1" x14ac:dyDescent="0.15">
      <c r="A52" s="297" t="s">
        <v>22</v>
      </c>
      <c r="B52" s="298"/>
      <c r="C52" s="153">
        <v>101</v>
      </c>
      <c r="D52" s="201">
        <v>0</v>
      </c>
      <c r="E52" s="202">
        <v>0</v>
      </c>
      <c r="F52" s="203">
        <v>0</v>
      </c>
      <c r="H52" s="309" t="s">
        <v>101</v>
      </c>
      <c r="I52" s="310"/>
      <c r="J52" s="158">
        <v>371</v>
      </c>
      <c r="K52" s="196">
        <v>57</v>
      </c>
      <c r="L52" s="205">
        <v>0</v>
      </c>
      <c r="M52" s="197">
        <v>57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303" t="s">
        <v>54</v>
      </c>
      <c r="I53" s="304"/>
      <c r="J53" s="152"/>
      <c r="K53" s="198">
        <v>5173</v>
      </c>
      <c r="L53" s="199">
        <v>677</v>
      </c>
      <c r="M53" s="200">
        <v>4496</v>
      </c>
    </row>
    <row r="54" spans="1:13" ht="9" customHeight="1" x14ac:dyDescent="0.15">
      <c r="A54" s="290" t="s">
        <v>93</v>
      </c>
      <c r="B54" s="291"/>
      <c r="C54" s="153">
        <v>112</v>
      </c>
      <c r="D54" s="201">
        <v>0</v>
      </c>
      <c r="E54" s="202">
        <v>0</v>
      </c>
      <c r="F54" s="203">
        <v>0</v>
      </c>
      <c r="H54" s="305" t="s">
        <v>80</v>
      </c>
      <c r="I54" s="30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299" t="s">
        <v>24</v>
      </c>
      <c r="B55" s="31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303" t="s">
        <v>25</v>
      </c>
      <c r="B56" s="304"/>
      <c r="C56" s="152"/>
      <c r="D56" s="198">
        <v>3393</v>
      </c>
      <c r="E56" s="199">
        <v>0</v>
      </c>
      <c r="F56" s="200">
        <v>3393</v>
      </c>
      <c r="H56" s="294" t="s">
        <v>91</v>
      </c>
      <c r="I56" s="29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307" t="s">
        <v>26</v>
      </c>
      <c r="B57" s="308"/>
      <c r="C57" s="148">
        <v>131</v>
      </c>
      <c r="D57" s="190">
        <v>0</v>
      </c>
      <c r="E57" s="191">
        <v>0</v>
      </c>
      <c r="F57" s="192">
        <v>0</v>
      </c>
      <c r="H57" s="290" t="s">
        <v>56</v>
      </c>
      <c r="I57" s="29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290" t="s">
        <v>27</v>
      </c>
      <c r="B58" s="291"/>
      <c r="C58" s="153">
        <v>141</v>
      </c>
      <c r="D58" s="201">
        <v>0</v>
      </c>
      <c r="E58" s="202">
        <v>0</v>
      </c>
      <c r="F58" s="203">
        <v>0</v>
      </c>
      <c r="H58" s="294" t="s">
        <v>209</v>
      </c>
      <c r="I58" s="295"/>
      <c r="J58" s="136">
        <v>421</v>
      </c>
      <c r="K58" s="201">
        <v>3726</v>
      </c>
      <c r="L58" s="202">
        <v>677</v>
      </c>
      <c r="M58" s="203">
        <v>3049</v>
      </c>
    </row>
    <row r="59" spans="1:13" ht="9" customHeight="1" x14ac:dyDescent="0.15">
      <c r="A59" s="290" t="s">
        <v>83</v>
      </c>
      <c r="B59" s="291"/>
      <c r="C59" s="153">
        <v>151</v>
      </c>
      <c r="D59" s="201">
        <v>0</v>
      </c>
      <c r="E59" s="202">
        <v>0</v>
      </c>
      <c r="F59" s="203">
        <v>0</v>
      </c>
      <c r="H59" s="290" t="s">
        <v>57</v>
      </c>
      <c r="I59" s="291"/>
      <c r="J59" s="153">
        <v>422</v>
      </c>
      <c r="K59" s="201">
        <v>1447</v>
      </c>
      <c r="L59" s="202">
        <v>0</v>
      </c>
      <c r="M59" s="203">
        <v>1447</v>
      </c>
    </row>
    <row r="60" spans="1:13" ht="9" customHeight="1" x14ac:dyDescent="0.15">
      <c r="A60" s="297" t="s">
        <v>84</v>
      </c>
      <c r="B60" s="298"/>
      <c r="C60" s="153">
        <v>161</v>
      </c>
      <c r="D60" s="201">
        <v>3393</v>
      </c>
      <c r="E60" s="202">
        <v>0</v>
      </c>
      <c r="F60" s="203">
        <v>3393</v>
      </c>
      <c r="H60" s="290" t="s">
        <v>58</v>
      </c>
      <c r="I60" s="29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290" t="s">
        <v>28</v>
      </c>
      <c r="B61" s="291"/>
      <c r="C61" s="153">
        <v>162</v>
      </c>
      <c r="D61" s="201">
        <v>0</v>
      </c>
      <c r="E61" s="202">
        <v>0</v>
      </c>
      <c r="F61" s="203">
        <v>0</v>
      </c>
      <c r="H61" s="290" t="s">
        <v>229</v>
      </c>
      <c r="I61" s="291"/>
      <c r="J61" s="153">
        <v>424</v>
      </c>
      <c r="K61" s="201">
        <v>0</v>
      </c>
      <c r="L61" s="202">
        <v>0</v>
      </c>
      <c r="M61" s="203">
        <v>0</v>
      </c>
    </row>
    <row r="62" spans="1:13" ht="9" customHeight="1" x14ac:dyDescent="0.15">
      <c r="A62" s="290" t="s">
        <v>29</v>
      </c>
      <c r="B62" s="291"/>
      <c r="C62" s="153">
        <v>171</v>
      </c>
      <c r="D62" s="201">
        <v>0</v>
      </c>
      <c r="E62" s="202">
        <v>0</v>
      </c>
      <c r="F62" s="203">
        <v>0</v>
      </c>
      <c r="H62" s="301" t="s">
        <v>87</v>
      </c>
      <c r="I62" s="302"/>
      <c r="J62" s="151">
        <v>425</v>
      </c>
      <c r="K62" s="196">
        <v>0</v>
      </c>
      <c r="L62" s="205">
        <v>0</v>
      </c>
      <c r="M62" s="197">
        <v>0</v>
      </c>
    </row>
    <row r="63" spans="1:13" ht="9" customHeight="1" x14ac:dyDescent="0.15">
      <c r="A63" s="297" t="s">
        <v>30</v>
      </c>
      <c r="B63" s="298"/>
      <c r="C63" s="153">
        <v>181</v>
      </c>
      <c r="D63" s="201">
        <v>0</v>
      </c>
      <c r="E63" s="202">
        <v>0</v>
      </c>
      <c r="F63" s="203">
        <v>0</v>
      </c>
      <c r="H63" s="303" t="s">
        <v>59</v>
      </c>
      <c r="I63" s="304"/>
      <c r="J63" s="152"/>
      <c r="K63" s="198">
        <v>0</v>
      </c>
      <c r="L63" s="199">
        <v>0</v>
      </c>
      <c r="M63" s="200">
        <v>0</v>
      </c>
    </row>
    <row r="64" spans="1:13" ht="9" customHeight="1" x14ac:dyDescent="0.15">
      <c r="A64" s="290" t="s">
        <v>31</v>
      </c>
      <c r="B64" s="291"/>
      <c r="C64" s="153">
        <v>191</v>
      </c>
      <c r="D64" s="201">
        <v>0</v>
      </c>
      <c r="E64" s="202">
        <v>0</v>
      </c>
      <c r="F64" s="203">
        <v>0</v>
      </c>
      <c r="H64" s="307" t="s">
        <v>60</v>
      </c>
      <c r="I64" s="30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290" t="s">
        <v>32</v>
      </c>
      <c r="B65" s="291"/>
      <c r="C65" s="153">
        <v>201</v>
      </c>
      <c r="D65" s="201">
        <v>0</v>
      </c>
      <c r="E65" s="202">
        <v>0</v>
      </c>
      <c r="F65" s="203">
        <v>0</v>
      </c>
      <c r="H65" s="294" t="s">
        <v>210</v>
      </c>
      <c r="I65" s="29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294" t="s">
        <v>214</v>
      </c>
      <c r="I66" s="29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14860</v>
      </c>
      <c r="E67" s="199">
        <v>4006</v>
      </c>
      <c r="F67" s="200">
        <v>10854</v>
      </c>
      <c r="H67" s="297" t="s">
        <v>61</v>
      </c>
      <c r="I67" s="29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307" t="s">
        <v>33</v>
      </c>
      <c r="B68" s="308"/>
      <c r="C68" s="148">
        <v>221</v>
      </c>
      <c r="D68" s="190">
        <v>0</v>
      </c>
      <c r="E68" s="191">
        <v>0</v>
      </c>
      <c r="F68" s="192">
        <v>0</v>
      </c>
      <c r="H68" s="290" t="s">
        <v>88</v>
      </c>
      <c r="I68" s="291"/>
      <c r="J68" s="153">
        <v>444</v>
      </c>
      <c r="K68" s="201">
        <v>0</v>
      </c>
      <c r="L68" s="202">
        <v>0</v>
      </c>
      <c r="M68" s="203">
        <v>0</v>
      </c>
    </row>
    <row r="69" spans="1:13" ht="9" customHeight="1" x14ac:dyDescent="0.15">
      <c r="A69" s="290" t="s">
        <v>34</v>
      </c>
      <c r="B69" s="291"/>
      <c r="C69" s="153">
        <v>222</v>
      </c>
      <c r="D69" s="201">
        <v>0</v>
      </c>
      <c r="E69" s="202">
        <v>0</v>
      </c>
      <c r="F69" s="203">
        <v>0</v>
      </c>
      <c r="H69" s="297" t="s">
        <v>62</v>
      </c>
      <c r="I69" s="29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297" t="s">
        <v>35</v>
      </c>
      <c r="B70" s="298"/>
      <c r="C70" s="153">
        <v>231</v>
      </c>
      <c r="D70" s="201">
        <v>0</v>
      </c>
      <c r="E70" s="202">
        <v>0</v>
      </c>
      <c r="F70" s="203">
        <v>0</v>
      </c>
      <c r="H70" s="294" t="s">
        <v>212</v>
      </c>
      <c r="I70" s="295"/>
      <c r="J70" s="136">
        <v>461</v>
      </c>
      <c r="K70" s="201">
        <v>0</v>
      </c>
      <c r="L70" s="202">
        <v>0</v>
      </c>
      <c r="M70" s="203">
        <v>0</v>
      </c>
    </row>
    <row r="71" spans="1:13" ht="9" customHeight="1" x14ac:dyDescent="0.15">
      <c r="A71" s="297" t="s">
        <v>36</v>
      </c>
      <c r="B71" s="298"/>
      <c r="C71" s="153">
        <v>241</v>
      </c>
      <c r="D71" s="201">
        <v>5476</v>
      </c>
      <c r="E71" s="202">
        <v>0</v>
      </c>
      <c r="F71" s="203">
        <v>5476</v>
      </c>
      <c r="H71" s="301" t="s">
        <v>89</v>
      </c>
      <c r="I71" s="30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297" t="s">
        <v>37</v>
      </c>
      <c r="B72" s="298"/>
      <c r="C72" s="153">
        <v>251</v>
      </c>
      <c r="D72" s="201">
        <v>0</v>
      </c>
      <c r="E72" s="202">
        <v>0</v>
      </c>
      <c r="F72" s="203">
        <v>0</v>
      </c>
      <c r="H72" s="303" t="s">
        <v>102</v>
      </c>
      <c r="I72" s="304"/>
      <c r="J72" s="152"/>
      <c r="K72" s="198">
        <v>40826</v>
      </c>
      <c r="L72" s="199">
        <v>19011</v>
      </c>
      <c r="M72" s="200">
        <v>21815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5997</v>
      </c>
      <c r="E73" s="202">
        <v>3211</v>
      </c>
      <c r="F73" s="203">
        <v>2786</v>
      </c>
      <c r="H73" s="305" t="s">
        <v>63</v>
      </c>
      <c r="I73" s="306"/>
      <c r="J73" s="148">
        <v>481</v>
      </c>
      <c r="K73" s="190">
        <v>0</v>
      </c>
      <c r="L73" s="191">
        <v>0</v>
      </c>
      <c r="M73" s="192">
        <v>0</v>
      </c>
    </row>
    <row r="74" spans="1:13" ht="9" customHeight="1" x14ac:dyDescent="0.15">
      <c r="A74" s="290" t="s">
        <v>85</v>
      </c>
      <c r="B74" s="291"/>
      <c r="C74" s="153">
        <v>253</v>
      </c>
      <c r="D74" s="201">
        <v>3330</v>
      </c>
      <c r="E74" s="202">
        <v>781</v>
      </c>
      <c r="F74" s="203">
        <v>2549</v>
      </c>
      <c r="H74" s="292" t="s">
        <v>92</v>
      </c>
      <c r="I74" s="293"/>
      <c r="J74" s="163">
        <v>491</v>
      </c>
      <c r="K74" s="201">
        <v>0</v>
      </c>
      <c r="L74" s="202">
        <v>0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57</v>
      </c>
      <c r="E75" s="202">
        <v>14</v>
      </c>
      <c r="F75" s="203">
        <v>43</v>
      </c>
      <c r="H75" s="294" t="s">
        <v>64</v>
      </c>
      <c r="I75" s="295"/>
      <c r="J75" s="136">
        <v>501</v>
      </c>
      <c r="K75" s="201">
        <v>529</v>
      </c>
      <c r="L75" s="202">
        <v>0</v>
      </c>
      <c r="M75" s="203">
        <v>529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0</v>
      </c>
      <c r="E76" s="202">
        <v>0</v>
      </c>
      <c r="F76" s="203">
        <v>0</v>
      </c>
      <c r="H76" s="296" t="s">
        <v>78</v>
      </c>
      <c r="I76" s="293"/>
      <c r="J76" s="163">
        <v>511</v>
      </c>
      <c r="K76" s="201">
        <v>5735</v>
      </c>
      <c r="L76" s="202">
        <v>4932</v>
      </c>
      <c r="M76" s="203">
        <v>803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290" t="s">
        <v>65</v>
      </c>
      <c r="I77" s="291"/>
      <c r="J77" s="153">
        <v>512</v>
      </c>
      <c r="K77" s="201">
        <v>0</v>
      </c>
      <c r="L77" s="202">
        <v>0</v>
      </c>
      <c r="M77" s="203">
        <v>0</v>
      </c>
    </row>
    <row r="78" spans="1:13" ht="9" customHeight="1" x14ac:dyDescent="0.15">
      <c r="A78" s="297" t="s">
        <v>41</v>
      </c>
      <c r="B78" s="298"/>
      <c r="C78" s="153">
        <v>261</v>
      </c>
      <c r="D78" s="201">
        <v>0</v>
      </c>
      <c r="E78" s="202">
        <v>0</v>
      </c>
      <c r="F78" s="203">
        <v>0</v>
      </c>
      <c r="H78" s="297" t="s">
        <v>66</v>
      </c>
      <c r="I78" s="298"/>
      <c r="J78" s="153">
        <v>521</v>
      </c>
      <c r="K78" s="201">
        <v>3740</v>
      </c>
      <c r="L78" s="202">
        <v>3182</v>
      </c>
      <c r="M78" s="203">
        <v>558</v>
      </c>
    </row>
    <row r="79" spans="1:13" ht="9" customHeight="1" x14ac:dyDescent="0.15">
      <c r="A79" s="297" t="s">
        <v>42</v>
      </c>
      <c r="B79" s="298"/>
      <c r="C79" s="153">
        <v>262</v>
      </c>
      <c r="D79" s="201">
        <v>0</v>
      </c>
      <c r="E79" s="202">
        <v>0</v>
      </c>
      <c r="F79" s="203">
        <v>0</v>
      </c>
      <c r="H79" s="299" t="s">
        <v>67</v>
      </c>
      <c r="I79" s="300"/>
      <c r="J79" s="151">
        <v>531</v>
      </c>
      <c r="K79" s="206">
        <v>30822</v>
      </c>
      <c r="L79" s="207">
        <v>10897</v>
      </c>
      <c r="M79" s="208">
        <v>19925</v>
      </c>
    </row>
    <row r="80" spans="1:13" ht="9" customHeight="1" x14ac:dyDescent="0.15">
      <c r="A80" s="286" t="s">
        <v>68</v>
      </c>
      <c r="B80" s="28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3176</v>
      </c>
      <c r="L80" s="211">
        <v>2942</v>
      </c>
      <c r="M80" s="210">
        <v>234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288" t="s">
        <v>213</v>
      </c>
      <c r="I81" s="289"/>
      <c r="J81" s="165"/>
      <c r="K81" s="209">
        <v>0</v>
      </c>
      <c r="L81" s="209">
        <v>0</v>
      </c>
      <c r="M81" s="208">
        <v>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5">
    <mergeCell ref="A3:G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H66:I66"/>
    <mergeCell ref="H67:I67"/>
    <mergeCell ref="A68:B68"/>
    <mergeCell ref="H68:I68"/>
    <mergeCell ref="A80:B80"/>
    <mergeCell ref="H81:I81"/>
    <mergeCell ref="H14:H16"/>
    <mergeCell ref="J14:K14"/>
    <mergeCell ref="J15:K15"/>
    <mergeCell ref="J16:K16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</mergeCells>
  <phoneticPr fontId="2"/>
  <pageMargins left="0.78740157480314965" right="0.78740157480314965" top="0.39370078740157483" bottom="0.39370078740157483" header="0.51181102362204722" footer="0.19685039370078741"/>
  <pageSetup paperSize="9" firstPageNumber="374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CFFFF"/>
  </sheetPr>
  <dimension ref="A1:M126"/>
  <sheetViews>
    <sheetView view="pageBreakPreview" zoomScaleNormal="125" zoomScaleSheetLayoutView="10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358"/>
      <c r="B1" s="358"/>
      <c r="C1" s="358"/>
      <c r="D1" s="358"/>
      <c r="E1" s="358"/>
      <c r="F1" s="358"/>
      <c r="G1" s="358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359" t="s">
        <v>112</v>
      </c>
      <c r="B3" s="359"/>
      <c r="C3" s="359"/>
      <c r="D3" s="359"/>
      <c r="E3" s="359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360" t="s">
        <v>94</v>
      </c>
      <c r="B6" s="360"/>
      <c r="C6" s="360"/>
      <c r="D6" s="360"/>
      <c r="E6" s="127" t="s">
        <v>283</v>
      </c>
      <c r="F6" s="127"/>
      <c r="G6" s="127"/>
      <c r="H6" s="361" t="s">
        <v>95</v>
      </c>
      <c r="I6" s="361"/>
      <c r="J6" s="362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363" t="s">
        <v>72</v>
      </c>
      <c r="B10" s="364"/>
      <c r="C10" s="336" t="s">
        <v>7</v>
      </c>
      <c r="D10" s="337"/>
      <c r="E10" s="129" t="s">
        <v>0</v>
      </c>
      <c r="F10" s="130"/>
      <c r="G10" s="127"/>
      <c r="H10" s="131" t="s">
        <v>12</v>
      </c>
      <c r="I10" s="129" t="s">
        <v>11</v>
      </c>
      <c r="J10" s="336" t="s">
        <v>8</v>
      </c>
      <c r="K10" s="337"/>
      <c r="L10" s="129" t="s">
        <v>9</v>
      </c>
    </row>
    <row r="11" spans="1:12" ht="9.6" customHeight="1" x14ac:dyDescent="0.15">
      <c r="A11" s="365" t="s">
        <v>73</v>
      </c>
      <c r="B11" s="366"/>
      <c r="C11" s="132"/>
      <c r="D11" s="166">
        <v>405</v>
      </c>
      <c r="E11" s="133">
        <v>128164</v>
      </c>
      <c r="F11" s="134"/>
      <c r="G11" s="127"/>
      <c r="H11" s="367" t="s">
        <v>10</v>
      </c>
      <c r="I11" s="135">
        <v>0</v>
      </c>
      <c r="J11" s="341">
        <v>0</v>
      </c>
      <c r="K11" s="342"/>
      <c r="L11" s="135">
        <v>0</v>
      </c>
    </row>
    <row r="12" spans="1:12" ht="9.6" customHeight="1" x14ac:dyDescent="0.15">
      <c r="A12" s="331"/>
      <c r="B12" s="334"/>
      <c r="C12" s="137"/>
      <c r="D12" s="166">
        <v>473</v>
      </c>
      <c r="E12" s="138">
        <v>134356</v>
      </c>
      <c r="F12" s="134"/>
      <c r="G12" s="127"/>
      <c r="H12" s="354"/>
      <c r="I12" s="133">
        <v>0</v>
      </c>
      <c r="J12" s="356">
        <v>0</v>
      </c>
      <c r="K12" s="357">
        <v>0</v>
      </c>
      <c r="L12" s="183">
        <v>0</v>
      </c>
    </row>
    <row r="13" spans="1:12" ht="9.6" customHeight="1" x14ac:dyDescent="0.15">
      <c r="A13" s="331"/>
      <c r="B13" s="334"/>
      <c r="C13" s="137"/>
      <c r="D13" s="167">
        <v>-68</v>
      </c>
      <c r="E13" s="138">
        <v>-6192</v>
      </c>
      <c r="F13" s="134"/>
      <c r="G13" s="127"/>
      <c r="H13" s="511"/>
      <c r="I13" s="186">
        <v>0</v>
      </c>
      <c r="J13" s="512">
        <v>0</v>
      </c>
      <c r="K13" s="513"/>
      <c r="L13" s="186">
        <v>0</v>
      </c>
    </row>
    <row r="14" spans="1:12" ht="9.6" customHeight="1" x14ac:dyDescent="0.15">
      <c r="A14" s="331" t="s">
        <v>3</v>
      </c>
      <c r="B14" s="333" t="s">
        <v>6</v>
      </c>
      <c r="C14" s="70"/>
      <c r="D14" s="167">
        <v>0</v>
      </c>
      <c r="E14" s="138">
        <v>0</v>
      </c>
      <c r="F14" s="134"/>
      <c r="G14" s="127"/>
      <c r="H14" s="510" t="s">
        <v>231</v>
      </c>
      <c r="I14" s="138">
        <v>0</v>
      </c>
      <c r="J14" s="345">
        <v>0</v>
      </c>
      <c r="K14" s="346"/>
      <c r="L14" s="138">
        <v>0</v>
      </c>
    </row>
    <row r="15" spans="1:12" ht="9.6" customHeight="1" x14ac:dyDescent="0.15">
      <c r="A15" s="331"/>
      <c r="B15" s="333"/>
      <c r="C15" s="70"/>
      <c r="D15" s="167">
        <v>0</v>
      </c>
      <c r="E15" s="138">
        <v>0</v>
      </c>
      <c r="F15" s="134"/>
      <c r="G15" s="127"/>
      <c r="H15" s="354"/>
      <c r="I15" s="133">
        <v>0</v>
      </c>
      <c r="J15" s="356">
        <v>0</v>
      </c>
      <c r="K15" s="357"/>
      <c r="L15" s="183">
        <v>0</v>
      </c>
    </row>
    <row r="16" spans="1:12" ht="9.6" customHeight="1" x14ac:dyDescent="0.15">
      <c r="A16" s="331"/>
      <c r="B16" s="333"/>
      <c r="C16" s="70"/>
      <c r="D16" s="167">
        <v>0</v>
      </c>
      <c r="E16" s="138">
        <v>0</v>
      </c>
      <c r="F16" s="134"/>
      <c r="G16" s="127"/>
      <c r="H16" s="355"/>
      <c r="I16" s="184">
        <v>0</v>
      </c>
      <c r="J16" s="284">
        <v>0</v>
      </c>
      <c r="K16" s="285"/>
      <c r="L16" s="184">
        <v>0</v>
      </c>
    </row>
    <row r="17" spans="1:12" ht="9.6" customHeight="1" x14ac:dyDescent="0.15">
      <c r="A17" s="332"/>
      <c r="B17" s="333" t="s">
        <v>5</v>
      </c>
      <c r="C17" s="70"/>
      <c r="D17" s="167">
        <v>205</v>
      </c>
      <c r="E17" s="167">
        <v>97041</v>
      </c>
      <c r="F17" s="134"/>
      <c r="G17" s="127"/>
      <c r="K17" s="127"/>
      <c r="L17" s="127" t="s">
        <v>282</v>
      </c>
    </row>
    <row r="18" spans="1:12" ht="9.6" customHeight="1" x14ac:dyDescent="0.15">
      <c r="A18" s="332"/>
      <c r="B18" s="333"/>
      <c r="C18" s="70"/>
      <c r="D18" s="167">
        <v>273</v>
      </c>
      <c r="E18" s="138">
        <v>100242</v>
      </c>
      <c r="F18" s="134"/>
      <c r="G18" s="127"/>
      <c r="K18" s="127"/>
      <c r="L18" s="127" t="s">
        <v>284</v>
      </c>
    </row>
    <row r="19" spans="1:12" ht="9.6" customHeight="1" x14ac:dyDescent="0.15">
      <c r="A19" s="332"/>
      <c r="B19" s="333"/>
      <c r="C19" s="70"/>
      <c r="D19" s="167">
        <v>-68</v>
      </c>
      <c r="E19" s="138">
        <v>-3201</v>
      </c>
      <c r="F19" s="134"/>
      <c r="G19" s="127"/>
      <c r="K19" s="127"/>
      <c r="L19" s="127" t="s">
        <v>264</v>
      </c>
    </row>
    <row r="20" spans="1:12" ht="11.1" customHeight="1" x14ac:dyDescent="0.15">
      <c r="A20" s="332" t="s">
        <v>4</v>
      </c>
      <c r="B20" s="334"/>
      <c r="C20" s="137"/>
      <c r="D20" s="167">
        <v>0</v>
      </c>
      <c r="E20" s="167">
        <v>0</v>
      </c>
      <c r="F20" s="134"/>
      <c r="G20" s="127"/>
      <c r="H20" s="335" t="s">
        <v>96</v>
      </c>
      <c r="I20" s="335"/>
      <c r="J20" s="335"/>
      <c r="K20" s="335"/>
      <c r="L20" s="127"/>
    </row>
    <row r="21" spans="1:12" ht="9.6" customHeight="1" x14ac:dyDescent="0.15">
      <c r="A21" s="332"/>
      <c r="B21" s="334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336" t="s">
        <v>69</v>
      </c>
      <c r="K21" s="337"/>
      <c r="L21" s="129" t="s">
        <v>70</v>
      </c>
    </row>
    <row r="22" spans="1:12" ht="9.6" customHeight="1" x14ac:dyDescent="0.15">
      <c r="A22" s="332"/>
      <c r="B22" s="334"/>
      <c r="C22" s="137"/>
      <c r="D22" s="167">
        <v>0</v>
      </c>
      <c r="E22" s="138">
        <v>0</v>
      </c>
      <c r="F22" s="134"/>
      <c r="G22" s="127"/>
      <c r="H22" s="338" t="s">
        <v>79</v>
      </c>
      <c r="I22" s="135">
        <v>0</v>
      </c>
      <c r="J22" s="341">
        <v>0</v>
      </c>
      <c r="K22" s="342"/>
      <c r="L22" s="135">
        <v>0</v>
      </c>
    </row>
    <row r="23" spans="1:12" ht="9.6" customHeight="1" x14ac:dyDescent="0.15">
      <c r="A23" s="331" t="s">
        <v>74</v>
      </c>
      <c r="B23" s="334"/>
      <c r="C23" s="137"/>
      <c r="D23" s="167">
        <v>195</v>
      </c>
      <c r="E23" s="167">
        <v>30363</v>
      </c>
      <c r="F23" s="134"/>
      <c r="G23" s="127"/>
      <c r="H23" s="339"/>
      <c r="I23" s="133">
        <v>0</v>
      </c>
      <c r="J23" s="343">
        <v>0</v>
      </c>
      <c r="K23" s="344">
        <v>0</v>
      </c>
      <c r="L23" s="133">
        <v>0</v>
      </c>
    </row>
    <row r="24" spans="1:12" ht="9.6" customHeight="1" x14ac:dyDescent="0.15">
      <c r="A24" s="331"/>
      <c r="B24" s="334"/>
      <c r="C24" s="137"/>
      <c r="D24" s="167">
        <v>198</v>
      </c>
      <c r="E24" s="138">
        <v>33666</v>
      </c>
      <c r="F24" s="134"/>
      <c r="G24" s="127"/>
      <c r="H24" s="340"/>
      <c r="I24" s="138">
        <v>0</v>
      </c>
      <c r="J24" s="345">
        <v>0</v>
      </c>
      <c r="K24" s="346"/>
      <c r="L24" s="138">
        <v>0</v>
      </c>
    </row>
    <row r="25" spans="1:12" ht="9.6" customHeight="1" x14ac:dyDescent="0.15">
      <c r="A25" s="331"/>
      <c r="B25" s="334"/>
      <c r="C25" s="137"/>
      <c r="D25" s="167">
        <v>-3</v>
      </c>
      <c r="E25" s="138">
        <v>-3303</v>
      </c>
      <c r="F25" s="134"/>
      <c r="G25" s="127"/>
      <c r="H25" s="347" t="s">
        <v>75</v>
      </c>
      <c r="I25" s="133">
        <f>J25+L25</f>
        <v>5100</v>
      </c>
      <c r="J25" s="343">
        <v>2550</v>
      </c>
      <c r="K25" s="344"/>
      <c r="L25" s="133">
        <v>2550</v>
      </c>
    </row>
    <row r="26" spans="1:12" ht="9.6" customHeight="1" x14ac:dyDescent="0.15">
      <c r="A26" s="331" t="s">
        <v>1</v>
      </c>
      <c r="B26" s="334"/>
      <c r="C26" s="140"/>
      <c r="D26" s="167">
        <v>0</v>
      </c>
      <c r="E26" s="167">
        <v>0</v>
      </c>
      <c r="F26" s="134"/>
      <c r="G26" s="127"/>
      <c r="H26" s="348"/>
      <c r="I26" s="138">
        <f>J26+L26</f>
        <v>1864</v>
      </c>
      <c r="J26" s="345">
        <v>932</v>
      </c>
      <c r="K26" s="346">
        <v>0</v>
      </c>
      <c r="L26" s="138">
        <v>932</v>
      </c>
    </row>
    <row r="27" spans="1:12" ht="9.6" customHeight="1" x14ac:dyDescent="0.15">
      <c r="A27" s="331"/>
      <c r="B27" s="334"/>
      <c r="C27" s="137"/>
      <c r="D27" s="167">
        <v>0</v>
      </c>
      <c r="E27" s="138">
        <v>0</v>
      </c>
      <c r="F27" s="134"/>
      <c r="G27" s="127"/>
      <c r="H27" s="349"/>
      <c r="I27" s="186">
        <f>J27+L27</f>
        <v>3236</v>
      </c>
      <c r="J27" s="345">
        <f>J25-J26</f>
        <v>1618</v>
      </c>
      <c r="K27" s="346"/>
      <c r="L27" s="133">
        <f>L25-L26</f>
        <v>1618</v>
      </c>
    </row>
    <row r="28" spans="1:12" ht="9.6" customHeight="1" x14ac:dyDescent="0.15">
      <c r="A28" s="331"/>
      <c r="B28" s="334"/>
      <c r="C28" s="137"/>
      <c r="D28" s="167">
        <v>0</v>
      </c>
      <c r="E28" s="138">
        <v>0</v>
      </c>
      <c r="F28" s="134"/>
      <c r="G28" s="127"/>
      <c r="H28" s="347" t="s">
        <v>76</v>
      </c>
      <c r="I28" s="186">
        <v>0</v>
      </c>
      <c r="J28" s="345">
        <v>0</v>
      </c>
      <c r="K28" s="346"/>
      <c r="L28" s="186">
        <v>0</v>
      </c>
    </row>
    <row r="29" spans="1:12" ht="9.6" customHeight="1" x14ac:dyDescent="0.15">
      <c r="A29" s="331" t="s">
        <v>2</v>
      </c>
      <c r="B29" s="334"/>
      <c r="C29" s="137"/>
      <c r="D29" s="167">
        <v>5</v>
      </c>
      <c r="E29" s="167">
        <v>760</v>
      </c>
      <c r="F29" s="134"/>
      <c r="G29" s="127"/>
      <c r="H29" s="348"/>
      <c r="I29" s="186">
        <v>0</v>
      </c>
      <c r="J29" s="345">
        <v>0</v>
      </c>
      <c r="K29" s="346">
        <v>0</v>
      </c>
      <c r="L29" s="186">
        <v>0</v>
      </c>
    </row>
    <row r="30" spans="1:12" ht="9.6" customHeight="1" x14ac:dyDescent="0.15">
      <c r="A30" s="331"/>
      <c r="B30" s="334"/>
      <c r="C30" s="137"/>
      <c r="D30" s="167">
        <v>2</v>
      </c>
      <c r="E30" s="138">
        <v>448</v>
      </c>
      <c r="F30" s="134"/>
      <c r="G30" s="127"/>
      <c r="H30" s="350"/>
      <c r="I30" s="184">
        <v>0</v>
      </c>
      <c r="J30" s="284">
        <v>0</v>
      </c>
      <c r="K30" s="285"/>
      <c r="L30" s="184">
        <v>0</v>
      </c>
    </row>
    <row r="31" spans="1:12" ht="9.6" customHeight="1" x14ac:dyDescent="0.15">
      <c r="A31" s="351"/>
      <c r="B31" s="352"/>
      <c r="C31" s="142"/>
      <c r="D31" s="185">
        <v>3</v>
      </c>
      <c r="E31" s="184">
        <v>312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19" t="s">
        <v>97</v>
      </c>
      <c r="B33" s="319"/>
      <c r="C33" s="319"/>
      <c r="D33" s="319"/>
      <c r="E33" s="320"/>
      <c r="F33" s="127" t="s">
        <v>106</v>
      </c>
    </row>
    <row r="34" spans="1:13" ht="9" customHeight="1" x14ac:dyDescent="0.15">
      <c r="A34" s="321" t="s">
        <v>205</v>
      </c>
      <c r="B34" s="322"/>
      <c r="C34" s="143" t="s">
        <v>223</v>
      </c>
      <c r="D34" s="144" t="s">
        <v>11</v>
      </c>
      <c r="E34" s="145" t="s">
        <v>69</v>
      </c>
      <c r="F34" s="146" t="s">
        <v>70</v>
      </c>
      <c r="H34" s="321" t="s">
        <v>205</v>
      </c>
      <c r="I34" s="322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323" t="s">
        <v>13</v>
      </c>
      <c r="B35" s="324"/>
      <c r="C35" s="76"/>
      <c r="D35" s="188">
        <v>51400</v>
      </c>
      <c r="E35" s="188">
        <v>13088</v>
      </c>
      <c r="F35" s="189">
        <v>38312</v>
      </c>
      <c r="H35" s="325" t="s">
        <v>43</v>
      </c>
      <c r="I35" s="326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51400</v>
      </c>
      <c r="E36" s="195">
        <v>13088</v>
      </c>
      <c r="F36" s="189">
        <v>38312</v>
      </c>
      <c r="H36" s="299" t="s">
        <v>44</v>
      </c>
      <c r="I36" s="300"/>
      <c r="J36" s="151">
        <v>265</v>
      </c>
      <c r="K36" s="196">
        <v>51</v>
      </c>
      <c r="L36" s="191">
        <v>0</v>
      </c>
      <c r="M36" s="197">
        <v>51</v>
      </c>
    </row>
    <row r="37" spans="1:13" ht="9" customHeight="1" x14ac:dyDescent="0.15">
      <c r="A37" s="315" t="s">
        <v>100</v>
      </c>
      <c r="B37" s="327"/>
      <c r="C37" s="152"/>
      <c r="D37" s="198">
        <v>90</v>
      </c>
      <c r="E37" s="199">
        <v>30</v>
      </c>
      <c r="F37" s="200">
        <v>60</v>
      </c>
      <c r="H37" s="315" t="s">
        <v>45</v>
      </c>
      <c r="I37" s="327"/>
      <c r="J37" s="152"/>
      <c r="K37" s="198">
        <v>7066</v>
      </c>
      <c r="L37" s="199">
        <v>0</v>
      </c>
      <c r="M37" s="200">
        <v>7066</v>
      </c>
    </row>
    <row r="38" spans="1:13" ht="9" customHeight="1" x14ac:dyDescent="0.15">
      <c r="A38" s="328" t="s">
        <v>14</v>
      </c>
      <c r="B38" s="329"/>
      <c r="C38" s="148">
        <v>11</v>
      </c>
      <c r="D38" s="190">
        <v>0</v>
      </c>
      <c r="E38" s="191">
        <v>0</v>
      </c>
      <c r="F38" s="192">
        <v>0</v>
      </c>
      <c r="H38" s="305" t="s">
        <v>46</v>
      </c>
      <c r="I38" s="330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312" t="s">
        <v>15</v>
      </c>
      <c r="B39" s="313"/>
      <c r="C39" s="153">
        <v>21</v>
      </c>
      <c r="D39" s="201">
        <v>44</v>
      </c>
      <c r="E39" s="202">
        <v>0</v>
      </c>
      <c r="F39" s="203">
        <v>44</v>
      </c>
      <c r="H39" s="297" t="s">
        <v>224</v>
      </c>
      <c r="I39" s="314"/>
      <c r="J39" s="153">
        <v>281</v>
      </c>
      <c r="K39" s="201">
        <v>1765</v>
      </c>
      <c r="L39" s="202">
        <v>0</v>
      </c>
      <c r="M39" s="203">
        <v>1765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297" t="s">
        <v>47</v>
      </c>
      <c r="I40" s="31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312" t="s">
        <v>16</v>
      </c>
      <c r="B41" s="313"/>
      <c r="C41" s="153">
        <v>23</v>
      </c>
      <c r="D41" s="201">
        <v>0</v>
      </c>
      <c r="E41" s="202">
        <v>0</v>
      </c>
      <c r="F41" s="203">
        <v>0</v>
      </c>
      <c r="H41" s="297" t="s">
        <v>207</v>
      </c>
      <c r="I41" s="314"/>
      <c r="J41" s="153">
        <v>301</v>
      </c>
      <c r="K41" s="201">
        <v>2158</v>
      </c>
      <c r="L41" s="202">
        <v>0</v>
      </c>
      <c r="M41" s="203">
        <v>2158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297" t="s">
        <v>48</v>
      </c>
      <c r="I42" s="314"/>
      <c r="J42" s="153">
        <v>311</v>
      </c>
      <c r="K42" s="201">
        <v>1</v>
      </c>
      <c r="L42" s="202">
        <v>0</v>
      </c>
      <c r="M42" s="203">
        <v>1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16</v>
      </c>
      <c r="E43" s="202">
        <v>0</v>
      </c>
      <c r="F43" s="197">
        <v>16</v>
      </c>
      <c r="H43" s="297" t="s">
        <v>226</v>
      </c>
      <c r="I43" s="314"/>
      <c r="J43" s="153">
        <v>320</v>
      </c>
      <c r="K43" s="201">
        <v>2</v>
      </c>
      <c r="L43" s="202">
        <v>0</v>
      </c>
      <c r="M43" s="203">
        <v>2</v>
      </c>
    </row>
    <row r="44" spans="1:13" ht="9" customHeight="1" x14ac:dyDescent="0.15">
      <c r="A44" s="312" t="s">
        <v>17</v>
      </c>
      <c r="B44" s="313"/>
      <c r="C44" s="153">
        <v>41</v>
      </c>
      <c r="D44" s="201">
        <v>0</v>
      </c>
      <c r="E44" s="202">
        <v>0</v>
      </c>
      <c r="F44" s="203">
        <v>0</v>
      </c>
      <c r="H44" s="297" t="s">
        <v>227</v>
      </c>
      <c r="I44" s="314"/>
      <c r="J44" s="153">
        <v>321</v>
      </c>
      <c r="K44" s="201">
        <v>7</v>
      </c>
      <c r="L44" s="202">
        <v>0</v>
      </c>
      <c r="M44" s="203">
        <v>7</v>
      </c>
    </row>
    <row r="45" spans="1:13" ht="9" customHeight="1" x14ac:dyDescent="0.15">
      <c r="A45" s="290" t="s">
        <v>82</v>
      </c>
      <c r="B45" s="291"/>
      <c r="C45" s="153">
        <v>51</v>
      </c>
      <c r="D45" s="201">
        <v>0</v>
      </c>
      <c r="E45" s="202">
        <v>0</v>
      </c>
      <c r="F45" s="203">
        <v>0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312" t="s">
        <v>18</v>
      </c>
      <c r="B46" s="31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2840</v>
      </c>
      <c r="L46" s="202">
        <v>0</v>
      </c>
      <c r="M46" s="203">
        <v>2840</v>
      </c>
    </row>
    <row r="47" spans="1:13" ht="9" customHeight="1" x14ac:dyDescent="0.15">
      <c r="A47" s="290" t="s">
        <v>90</v>
      </c>
      <c r="B47" s="291"/>
      <c r="C47" s="153">
        <v>71</v>
      </c>
      <c r="D47" s="201">
        <v>30</v>
      </c>
      <c r="E47" s="202">
        <v>30</v>
      </c>
      <c r="F47" s="203">
        <v>0</v>
      </c>
      <c r="H47" s="157" t="s">
        <v>49</v>
      </c>
      <c r="I47" s="155"/>
      <c r="J47" s="153">
        <v>324</v>
      </c>
      <c r="K47" s="201">
        <v>136</v>
      </c>
      <c r="L47" s="202">
        <v>0</v>
      </c>
      <c r="M47" s="203">
        <v>136</v>
      </c>
    </row>
    <row r="48" spans="1:13" ht="9" customHeight="1" x14ac:dyDescent="0.15">
      <c r="A48" s="309" t="s">
        <v>98</v>
      </c>
      <c r="B48" s="310"/>
      <c r="C48" s="158">
        <v>81</v>
      </c>
      <c r="D48" s="196">
        <v>0</v>
      </c>
      <c r="E48" s="205">
        <v>0</v>
      </c>
      <c r="F48" s="197">
        <v>0</v>
      </c>
      <c r="H48" s="297" t="s">
        <v>228</v>
      </c>
      <c r="I48" s="31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315" t="s">
        <v>19</v>
      </c>
      <c r="B49" s="316"/>
      <c r="C49" s="152"/>
      <c r="D49" s="198">
        <v>0</v>
      </c>
      <c r="E49" s="199">
        <v>0</v>
      </c>
      <c r="F49" s="200">
        <v>0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305" t="s">
        <v>20</v>
      </c>
      <c r="B50" s="317"/>
      <c r="C50" s="148">
        <v>91</v>
      </c>
      <c r="D50" s="190">
        <v>0</v>
      </c>
      <c r="E50" s="191">
        <v>0</v>
      </c>
      <c r="F50" s="192">
        <v>0</v>
      </c>
      <c r="H50" s="297" t="s">
        <v>52</v>
      </c>
      <c r="I50" s="29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297" t="s">
        <v>21</v>
      </c>
      <c r="B51" s="318"/>
      <c r="C51" s="153">
        <v>92</v>
      </c>
      <c r="D51" s="201">
        <v>0</v>
      </c>
      <c r="E51" s="202">
        <v>0</v>
      </c>
      <c r="F51" s="203">
        <v>0</v>
      </c>
      <c r="H51" s="297" t="s">
        <v>53</v>
      </c>
      <c r="I51" s="298"/>
      <c r="J51" s="153">
        <v>361</v>
      </c>
      <c r="K51" s="201">
        <v>146</v>
      </c>
      <c r="L51" s="202">
        <v>0</v>
      </c>
      <c r="M51" s="203">
        <v>146</v>
      </c>
    </row>
    <row r="52" spans="1:13" ht="18" customHeight="1" x14ac:dyDescent="0.15">
      <c r="A52" s="297" t="s">
        <v>22</v>
      </c>
      <c r="B52" s="298"/>
      <c r="C52" s="153">
        <v>101</v>
      </c>
      <c r="D52" s="201">
        <v>0</v>
      </c>
      <c r="E52" s="202">
        <v>0</v>
      </c>
      <c r="F52" s="203">
        <v>0</v>
      </c>
      <c r="H52" s="309" t="s">
        <v>101</v>
      </c>
      <c r="I52" s="310"/>
      <c r="J52" s="158">
        <v>371</v>
      </c>
      <c r="K52" s="196">
        <v>11</v>
      </c>
      <c r="L52" s="205">
        <v>0</v>
      </c>
      <c r="M52" s="197">
        <v>11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303" t="s">
        <v>54</v>
      </c>
      <c r="I53" s="304"/>
      <c r="J53" s="152"/>
      <c r="K53" s="198">
        <v>1689</v>
      </c>
      <c r="L53" s="199">
        <v>0</v>
      </c>
      <c r="M53" s="200">
        <v>1689</v>
      </c>
    </row>
    <row r="54" spans="1:13" ht="9" customHeight="1" x14ac:dyDescent="0.15">
      <c r="A54" s="290" t="s">
        <v>93</v>
      </c>
      <c r="B54" s="291"/>
      <c r="C54" s="153">
        <v>112</v>
      </c>
      <c r="D54" s="201">
        <v>0</v>
      </c>
      <c r="E54" s="202">
        <v>0</v>
      </c>
      <c r="F54" s="203">
        <v>0</v>
      </c>
      <c r="H54" s="305" t="s">
        <v>80</v>
      </c>
      <c r="I54" s="30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299" t="s">
        <v>24</v>
      </c>
      <c r="B55" s="31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303" t="s">
        <v>25</v>
      </c>
      <c r="B56" s="304"/>
      <c r="C56" s="152"/>
      <c r="D56" s="198">
        <v>22234</v>
      </c>
      <c r="E56" s="199">
        <v>2714</v>
      </c>
      <c r="F56" s="200">
        <v>19520</v>
      </c>
      <c r="H56" s="294" t="s">
        <v>91</v>
      </c>
      <c r="I56" s="29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307" t="s">
        <v>26</v>
      </c>
      <c r="B57" s="308"/>
      <c r="C57" s="148">
        <v>131</v>
      </c>
      <c r="D57" s="190">
        <v>0</v>
      </c>
      <c r="E57" s="191">
        <v>0</v>
      </c>
      <c r="F57" s="192">
        <v>0</v>
      </c>
      <c r="H57" s="290" t="s">
        <v>56</v>
      </c>
      <c r="I57" s="29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290" t="s">
        <v>27</v>
      </c>
      <c r="B58" s="291"/>
      <c r="C58" s="153">
        <v>141</v>
      </c>
      <c r="D58" s="201">
        <v>0</v>
      </c>
      <c r="E58" s="202">
        <v>0</v>
      </c>
      <c r="F58" s="203">
        <v>0</v>
      </c>
      <c r="H58" s="294" t="s">
        <v>209</v>
      </c>
      <c r="I58" s="295"/>
      <c r="J58" s="136">
        <v>421</v>
      </c>
      <c r="K58" s="201">
        <v>894</v>
      </c>
      <c r="L58" s="202">
        <v>0</v>
      </c>
      <c r="M58" s="203">
        <v>894</v>
      </c>
    </row>
    <row r="59" spans="1:13" ht="9" customHeight="1" x14ac:dyDescent="0.15">
      <c r="A59" s="290" t="s">
        <v>83</v>
      </c>
      <c r="B59" s="291"/>
      <c r="C59" s="153">
        <v>151</v>
      </c>
      <c r="D59" s="201">
        <v>0</v>
      </c>
      <c r="E59" s="202">
        <v>0</v>
      </c>
      <c r="F59" s="203">
        <v>0</v>
      </c>
      <c r="H59" s="290" t="s">
        <v>57</v>
      </c>
      <c r="I59" s="291"/>
      <c r="J59" s="153">
        <v>422</v>
      </c>
      <c r="K59" s="201">
        <v>795</v>
      </c>
      <c r="L59" s="202">
        <v>0</v>
      </c>
      <c r="M59" s="203">
        <v>795</v>
      </c>
    </row>
    <row r="60" spans="1:13" ht="9" customHeight="1" x14ac:dyDescent="0.15">
      <c r="A60" s="297" t="s">
        <v>84</v>
      </c>
      <c r="B60" s="298"/>
      <c r="C60" s="153">
        <v>161</v>
      </c>
      <c r="D60" s="201">
        <v>21434</v>
      </c>
      <c r="E60" s="202">
        <v>2714</v>
      </c>
      <c r="F60" s="203">
        <v>18720</v>
      </c>
      <c r="H60" s="290" t="s">
        <v>58</v>
      </c>
      <c r="I60" s="29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290" t="s">
        <v>28</v>
      </c>
      <c r="B61" s="291"/>
      <c r="C61" s="153">
        <v>162</v>
      </c>
      <c r="D61" s="201">
        <v>800</v>
      </c>
      <c r="E61" s="202">
        <v>0</v>
      </c>
      <c r="F61" s="203">
        <v>800</v>
      </c>
      <c r="H61" s="290" t="s">
        <v>229</v>
      </c>
      <c r="I61" s="291"/>
      <c r="J61" s="153">
        <v>424</v>
      </c>
      <c r="K61" s="201">
        <v>0</v>
      </c>
      <c r="L61" s="202">
        <v>0</v>
      </c>
      <c r="M61" s="203">
        <v>0</v>
      </c>
    </row>
    <row r="62" spans="1:13" ht="9" customHeight="1" x14ac:dyDescent="0.15">
      <c r="A62" s="290" t="s">
        <v>29</v>
      </c>
      <c r="B62" s="291"/>
      <c r="C62" s="153">
        <v>171</v>
      </c>
      <c r="D62" s="201">
        <v>0</v>
      </c>
      <c r="E62" s="202">
        <v>0</v>
      </c>
      <c r="F62" s="203">
        <v>0</v>
      </c>
      <c r="H62" s="301" t="s">
        <v>87</v>
      </c>
      <c r="I62" s="302"/>
      <c r="J62" s="151">
        <v>425</v>
      </c>
      <c r="K62" s="196">
        <v>0</v>
      </c>
      <c r="L62" s="205">
        <v>0</v>
      </c>
      <c r="M62" s="197">
        <v>0</v>
      </c>
    </row>
    <row r="63" spans="1:13" ht="9" customHeight="1" x14ac:dyDescent="0.15">
      <c r="A63" s="297" t="s">
        <v>30</v>
      </c>
      <c r="B63" s="298"/>
      <c r="C63" s="153">
        <v>181</v>
      </c>
      <c r="D63" s="201">
        <v>0</v>
      </c>
      <c r="E63" s="202">
        <v>0</v>
      </c>
      <c r="F63" s="203">
        <v>0</v>
      </c>
      <c r="H63" s="303" t="s">
        <v>59</v>
      </c>
      <c r="I63" s="304"/>
      <c r="J63" s="152"/>
      <c r="K63" s="198">
        <v>653</v>
      </c>
      <c r="L63" s="199">
        <v>0</v>
      </c>
      <c r="M63" s="200">
        <v>653</v>
      </c>
    </row>
    <row r="64" spans="1:13" ht="9" customHeight="1" x14ac:dyDescent="0.15">
      <c r="A64" s="290" t="s">
        <v>31</v>
      </c>
      <c r="B64" s="291"/>
      <c r="C64" s="153">
        <v>191</v>
      </c>
      <c r="D64" s="201">
        <v>0</v>
      </c>
      <c r="E64" s="202">
        <v>0</v>
      </c>
      <c r="F64" s="203">
        <v>0</v>
      </c>
      <c r="H64" s="307" t="s">
        <v>60</v>
      </c>
      <c r="I64" s="30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290" t="s">
        <v>32</v>
      </c>
      <c r="B65" s="291"/>
      <c r="C65" s="153">
        <v>201</v>
      </c>
      <c r="D65" s="201">
        <v>0</v>
      </c>
      <c r="E65" s="202">
        <v>0</v>
      </c>
      <c r="F65" s="203">
        <v>0</v>
      </c>
      <c r="H65" s="294" t="s">
        <v>210</v>
      </c>
      <c r="I65" s="29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294" t="s">
        <v>214</v>
      </c>
      <c r="I66" s="29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1395</v>
      </c>
      <c r="E67" s="199">
        <v>83</v>
      </c>
      <c r="F67" s="200">
        <v>1312</v>
      </c>
      <c r="H67" s="297" t="s">
        <v>61</v>
      </c>
      <c r="I67" s="29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307" t="s">
        <v>33</v>
      </c>
      <c r="B68" s="308"/>
      <c r="C68" s="148">
        <v>221</v>
      </c>
      <c r="D68" s="190">
        <v>0</v>
      </c>
      <c r="E68" s="191">
        <v>0</v>
      </c>
      <c r="F68" s="192">
        <v>0</v>
      </c>
      <c r="H68" s="290" t="s">
        <v>88</v>
      </c>
      <c r="I68" s="291"/>
      <c r="J68" s="153">
        <v>444</v>
      </c>
      <c r="K68" s="201">
        <v>0</v>
      </c>
      <c r="L68" s="202">
        <v>0</v>
      </c>
      <c r="M68" s="203">
        <v>0</v>
      </c>
    </row>
    <row r="69" spans="1:13" ht="9" customHeight="1" x14ac:dyDescent="0.15">
      <c r="A69" s="290" t="s">
        <v>34</v>
      </c>
      <c r="B69" s="291"/>
      <c r="C69" s="153">
        <v>222</v>
      </c>
      <c r="D69" s="201">
        <v>155</v>
      </c>
      <c r="E69" s="202">
        <v>0</v>
      </c>
      <c r="F69" s="203">
        <v>155</v>
      </c>
      <c r="H69" s="297" t="s">
        <v>62</v>
      </c>
      <c r="I69" s="29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297" t="s">
        <v>35</v>
      </c>
      <c r="B70" s="298"/>
      <c r="C70" s="153">
        <v>231</v>
      </c>
      <c r="D70" s="201">
        <v>90</v>
      </c>
      <c r="E70" s="202">
        <v>0</v>
      </c>
      <c r="F70" s="203">
        <v>90</v>
      </c>
      <c r="H70" s="294" t="s">
        <v>212</v>
      </c>
      <c r="I70" s="295"/>
      <c r="J70" s="136">
        <v>461</v>
      </c>
      <c r="K70" s="201">
        <v>653</v>
      </c>
      <c r="L70" s="202">
        <v>0</v>
      </c>
      <c r="M70" s="203">
        <v>653</v>
      </c>
    </row>
    <row r="71" spans="1:13" ht="9" customHeight="1" x14ac:dyDescent="0.15">
      <c r="A71" s="297" t="s">
        <v>36</v>
      </c>
      <c r="B71" s="298"/>
      <c r="C71" s="153">
        <v>241</v>
      </c>
      <c r="D71" s="201">
        <v>615</v>
      </c>
      <c r="E71" s="202">
        <v>0</v>
      </c>
      <c r="F71" s="203">
        <v>615</v>
      </c>
      <c r="H71" s="301" t="s">
        <v>89</v>
      </c>
      <c r="I71" s="30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297" t="s">
        <v>37</v>
      </c>
      <c r="B72" s="298"/>
      <c r="C72" s="153">
        <v>251</v>
      </c>
      <c r="D72" s="201">
        <v>0</v>
      </c>
      <c r="E72" s="202">
        <v>0</v>
      </c>
      <c r="F72" s="203">
        <v>0</v>
      </c>
      <c r="H72" s="303" t="s">
        <v>102</v>
      </c>
      <c r="I72" s="304"/>
      <c r="J72" s="152"/>
      <c r="K72" s="198">
        <v>18272</v>
      </c>
      <c r="L72" s="199">
        <v>10261</v>
      </c>
      <c r="M72" s="200">
        <v>8011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257</v>
      </c>
      <c r="E73" s="202">
        <v>50</v>
      </c>
      <c r="F73" s="203">
        <v>207</v>
      </c>
      <c r="H73" s="305" t="s">
        <v>63</v>
      </c>
      <c r="I73" s="306"/>
      <c r="J73" s="148">
        <v>481</v>
      </c>
      <c r="K73" s="190">
        <v>725</v>
      </c>
      <c r="L73" s="191">
        <v>725</v>
      </c>
      <c r="M73" s="192">
        <v>0</v>
      </c>
    </row>
    <row r="74" spans="1:13" ht="9" customHeight="1" x14ac:dyDescent="0.15">
      <c r="A74" s="290" t="s">
        <v>85</v>
      </c>
      <c r="B74" s="291"/>
      <c r="C74" s="153">
        <v>253</v>
      </c>
      <c r="D74" s="201">
        <v>7</v>
      </c>
      <c r="E74" s="202">
        <v>3</v>
      </c>
      <c r="F74" s="203">
        <v>4</v>
      </c>
      <c r="H74" s="292" t="s">
        <v>92</v>
      </c>
      <c r="I74" s="293"/>
      <c r="J74" s="163">
        <v>491</v>
      </c>
      <c r="K74" s="201">
        <v>0</v>
      </c>
      <c r="L74" s="202">
        <v>0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59</v>
      </c>
      <c r="E75" s="202">
        <v>30</v>
      </c>
      <c r="F75" s="203">
        <v>29</v>
      </c>
      <c r="H75" s="294" t="s">
        <v>64</v>
      </c>
      <c r="I75" s="295"/>
      <c r="J75" s="136">
        <v>501</v>
      </c>
      <c r="K75" s="201">
        <v>0</v>
      </c>
      <c r="L75" s="202">
        <v>0</v>
      </c>
      <c r="M75" s="203">
        <v>0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10</v>
      </c>
      <c r="E76" s="202">
        <v>0</v>
      </c>
      <c r="F76" s="203">
        <v>10</v>
      </c>
      <c r="H76" s="296" t="s">
        <v>78</v>
      </c>
      <c r="I76" s="293"/>
      <c r="J76" s="163">
        <v>511</v>
      </c>
      <c r="K76" s="201">
        <v>1071</v>
      </c>
      <c r="L76" s="202">
        <v>1071</v>
      </c>
      <c r="M76" s="203">
        <v>0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1</v>
      </c>
      <c r="E77" s="202">
        <v>0</v>
      </c>
      <c r="F77" s="203">
        <v>1</v>
      </c>
      <c r="H77" s="290" t="s">
        <v>65</v>
      </c>
      <c r="I77" s="291"/>
      <c r="J77" s="153">
        <v>512</v>
      </c>
      <c r="K77" s="201">
        <v>0</v>
      </c>
      <c r="L77" s="202">
        <v>0</v>
      </c>
      <c r="M77" s="203">
        <v>0</v>
      </c>
    </row>
    <row r="78" spans="1:13" ht="9" customHeight="1" x14ac:dyDescent="0.15">
      <c r="A78" s="297" t="s">
        <v>41</v>
      </c>
      <c r="B78" s="298"/>
      <c r="C78" s="153">
        <v>261</v>
      </c>
      <c r="D78" s="201">
        <v>30</v>
      </c>
      <c r="E78" s="202">
        <v>0</v>
      </c>
      <c r="F78" s="203">
        <v>30</v>
      </c>
      <c r="H78" s="297" t="s">
        <v>66</v>
      </c>
      <c r="I78" s="298"/>
      <c r="J78" s="153">
        <v>521</v>
      </c>
      <c r="K78" s="201">
        <v>10371</v>
      </c>
      <c r="L78" s="202">
        <v>6824</v>
      </c>
      <c r="M78" s="203">
        <v>3547</v>
      </c>
    </row>
    <row r="79" spans="1:13" ht="9" customHeight="1" x14ac:dyDescent="0.15">
      <c r="A79" s="297" t="s">
        <v>42</v>
      </c>
      <c r="B79" s="298"/>
      <c r="C79" s="153">
        <v>262</v>
      </c>
      <c r="D79" s="201">
        <v>120</v>
      </c>
      <c r="E79" s="202">
        <v>0</v>
      </c>
      <c r="F79" s="203">
        <v>120</v>
      </c>
      <c r="H79" s="299" t="s">
        <v>67</v>
      </c>
      <c r="I79" s="300"/>
      <c r="J79" s="151">
        <v>531</v>
      </c>
      <c r="K79" s="206">
        <v>6105</v>
      </c>
      <c r="L79" s="207">
        <v>1641</v>
      </c>
      <c r="M79" s="208">
        <v>4464</v>
      </c>
    </row>
    <row r="80" spans="1:13" ht="9" customHeight="1" x14ac:dyDescent="0.15">
      <c r="A80" s="286" t="s">
        <v>68</v>
      </c>
      <c r="B80" s="28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1</v>
      </c>
      <c r="L80" s="211">
        <v>0</v>
      </c>
      <c r="M80" s="210">
        <v>1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288" t="s">
        <v>213</v>
      </c>
      <c r="I81" s="289"/>
      <c r="J81" s="165"/>
      <c r="K81" s="209">
        <v>0</v>
      </c>
      <c r="L81" s="209">
        <v>0</v>
      </c>
      <c r="M81" s="208">
        <v>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H14:H16"/>
    <mergeCell ref="J14:K14"/>
    <mergeCell ref="J15:K15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J16:K16"/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</mergeCells>
  <phoneticPr fontId="2"/>
  <pageMargins left="0.78740157480314965" right="0.78740157480314965" top="0.39370078740157483" bottom="0.39370078740157483" header="0.51181102362204722" footer="0.19685039370078741"/>
  <pageSetup paperSize="9" firstPageNumber="375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CFFFF"/>
  </sheetPr>
  <dimension ref="A1:M126"/>
  <sheetViews>
    <sheetView view="pageBreakPreview" zoomScaleNormal="125" zoomScaleSheetLayoutView="10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358"/>
      <c r="B1" s="358"/>
      <c r="C1" s="358"/>
      <c r="D1" s="358"/>
      <c r="E1" s="358"/>
      <c r="F1" s="358"/>
      <c r="G1" s="358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359" t="s">
        <v>113</v>
      </c>
      <c r="B3" s="359"/>
      <c r="C3" s="359"/>
      <c r="D3" s="359"/>
      <c r="E3" s="359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360" t="s">
        <v>94</v>
      </c>
      <c r="B6" s="360"/>
      <c r="C6" s="360"/>
      <c r="D6" s="360"/>
      <c r="E6" s="127" t="s">
        <v>283</v>
      </c>
      <c r="F6" s="127"/>
      <c r="G6" s="127"/>
      <c r="H6" s="361" t="s">
        <v>95</v>
      </c>
      <c r="I6" s="361"/>
      <c r="J6" s="362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363" t="s">
        <v>72</v>
      </c>
      <c r="B10" s="364"/>
      <c r="C10" s="336" t="s">
        <v>7</v>
      </c>
      <c r="D10" s="337"/>
      <c r="E10" s="129" t="s">
        <v>0</v>
      </c>
      <c r="F10" s="130"/>
      <c r="G10" s="127"/>
      <c r="H10" s="131" t="s">
        <v>12</v>
      </c>
      <c r="I10" s="129" t="s">
        <v>11</v>
      </c>
      <c r="J10" s="336" t="s">
        <v>8</v>
      </c>
      <c r="K10" s="337"/>
      <c r="L10" s="129" t="s">
        <v>9</v>
      </c>
    </row>
    <row r="11" spans="1:12" ht="9.6" customHeight="1" x14ac:dyDescent="0.15">
      <c r="A11" s="365" t="s">
        <v>73</v>
      </c>
      <c r="B11" s="366"/>
      <c r="C11" s="132"/>
      <c r="D11" s="166">
        <v>1280</v>
      </c>
      <c r="E11" s="133">
        <v>3014593</v>
      </c>
      <c r="F11" s="134"/>
      <c r="G11" s="127"/>
      <c r="H11" s="367" t="s">
        <v>10</v>
      </c>
      <c r="I11" s="135">
        <v>16288</v>
      </c>
      <c r="J11" s="341">
        <v>8104</v>
      </c>
      <c r="K11" s="342"/>
      <c r="L11" s="135">
        <v>8184</v>
      </c>
    </row>
    <row r="12" spans="1:12" ht="9.6" customHeight="1" x14ac:dyDescent="0.15">
      <c r="A12" s="331"/>
      <c r="B12" s="334"/>
      <c r="C12" s="137"/>
      <c r="D12" s="166">
        <v>1495</v>
      </c>
      <c r="E12" s="138">
        <v>2288562</v>
      </c>
      <c r="F12" s="134"/>
      <c r="G12" s="127"/>
      <c r="H12" s="354"/>
      <c r="I12" s="133">
        <v>16049</v>
      </c>
      <c r="J12" s="356">
        <v>7902</v>
      </c>
      <c r="K12" s="357">
        <v>0</v>
      </c>
      <c r="L12" s="183">
        <v>8147</v>
      </c>
    </row>
    <row r="13" spans="1:12" ht="9.6" customHeight="1" x14ac:dyDescent="0.15">
      <c r="A13" s="331"/>
      <c r="B13" s="334"/>
      <c r="C13" s="137"/>
      <c r="D13" s="167">
        <v>-215</v>
      </c>
      <c r="E13" s="138">
        <v>726031</v>
      </c>
      <c r="F13" s="134"/>
      <c r="G13" s="127"/>
      <c r="H13" s="511"/>
      <c r="I13" s="186">
        <v>239</v>
      </c>
      <c r="J13" s="512">
        <v>202</v>
      </c>
      <c r="K13" s="513"/>
      <c r="L13" s="186">
        <v>37</v>
      </c>
    </row>
    <row r="14" spans="1:12" ht="9.6" customHeight="1" x14ac:dyDescent="0.15">
      <c r="A14" s="331" t="s">
        <v>3</v>
      </c>
      <c r="B14" s="333" t="s">
        <v>6</v>
      </c>
      <c r="C14" s="70"/>
      <c r="D14" s="167">
        <v>469</v>
      </c>
      <c r="E14" s="138">
        <v>2766130</v>
      </c>
      <c r="F14" s="134"/>
      <c r="G14" s="127"/>
      <c r="H14" s="510" t="s">
        <v>231</v>
      </c>
      <c r="I14" s="138">
        <v>0</v>
      </c>
      <c r="J14" s="345">
        <v>0</v>
      </c>
      <c r="K14" s="346"/>
      <c r="L14" s="138">
        <v>0</v>
      </c>
    </row>
    <row r="15" spans="1:12" ht="9.6" customHeight="1" x14ac:dyDescent="0.15">
      <c r="A15" s="331"/>
      <c r="B15" s="333"/>
      <c r="C15" s="70"/>
      <c r="D15" s="167">
        <v>375</v>
      </c>
      <c r="E15" s="138">
        <v>1966635</v>
      </c>
      <c r="F15" s="134"/>
      <c r="G15" s="127"/>
      <c r="H15" s="354"/>
      <c r="I15" s="133">
        <v>0</v>
      </c>
      <c r="J15" s="356">
        <v>0</v>
      </c>
      <c r="K15" s="357"/>
      <c r="L15" s="183">
        <v>0</v>
      </c>
    </row>
    <row r="16" spans="1:12" ht="9.6" customHeight="1" x14ac:dyDescent="0.15">
      <c r="A16" s="331"/>
      <c r="B16" s="333"/>
      <c r="C16" s="70"/>
      <c r="D16" s="167">
        <v>94</v>
      </c>
      <c r="E16" s="138">
        <v>799495</v>
      </c>
      <c r="F16" s="134"/>
      <c r="G16" s="127"/>
      <c r="H16" s="355"/>
      <c r="I16" s="184">
        <v>0</v>
      </c>
      <c r="J16" s="284">
        <v>0</v>
      </c>
      <c r="K16" s="285"/>
      <c r="L16" s="184">
        <v>0</v>
      </c>
    </row>
    <row r="17" spans="1:12" ht="9.6" customHeight="1" x14ac:dyDescent="0.15">
      <c r="A17" s="332"/>
      <c r="B17" s="333" t="s">
        <v>5</v>
      </c>
      <c r="C17" s="70"/>
      <c r="D17" s="167">
        <v>636</v>
      </c>
      <c r="E17" s="167">
        <v>164336</v>
      </c>
      <c r="F17" s="134"/>
      <c r="G17" s="127"/>
      <c r="K17" s="127"/>
      <c r="L17" s="127" t="s">
        <v>282</v>
      </c>
    </row>
    <row r="18" spans="1:12" ht="9.6" customHeight="1" x14ac:dyDescent="0.15">
      <c r="A18" s="332"/>
      <c r="B18" s="333"/>
      <c r="C18" s="70"/>
      <c r="D18" s="167">
        <v>926</v>
      </c>
      <c r="E18" s="138">
        <v>227837</v>
      </c>
      <c r="F18" s="134"/>
      <c r="G18" s="127"/>
      <c r="K18" s="127"/>
      <c r="L18" s="127" t="s">
        <v>284</v>
      </c>
    </row>
    <row r="19" spans="1:12" ht="9.6" customHeight="1" x14ac:dyDescent="0.15">
      <c r="A19" s="332"/>
      <c r="B19" s="333"/>
      <c r="C19" s="70"/>
      <c r="D19" s="167">
        <v>-290</v>
      </c>
      <c r="E19" s="138">
        <v>-63501</v>
      </c>
      <c r="F19" s="134"/>
      <c r="G19" s="127"/>
      <c r="K19" s="127"/>
      <c r="L19" s="127" t="s">
        <v>264</v>
      </c>
    </row>
    <row r="20" spans="1:12" ht="11.1" customHeight="1" x14ac:dyDescent="0.15">
      <c r="A20" s="332" t="s">
        <v>4</v>
      </c>
      <c r="B20" s="334"/>
      <c r="C20" s="137"/>
      <c r="D20" s="167">
        <v>171</v>
      </c>
      <c r="E20" s="167">
        <v>82935</v>
      </c>
      <c r="F20" s="134"/>
      <c r="G20" s="127"/>
      <c r="H20" s="335" t="s">
        <v>96</v>
      </c>
      <c r="I20" s="335"/>
      <c r="J20" s="335"/>
      <c r="K20" s="335"/>
      <c r="L20" s="127"/>
    </row>
    <row r="21" spans="1:12" ht="9.6" customHeight="1" x14ac:dyDescent="0.15">
      <c r="A21" s="332"/>
      <c r="B21" s="334"/>
      <c r="C21" s="137"/>
      <c r="D21" s="167">
        <v>194</v>
      </c>
      <c r="E21" s="138">
        <v>94090</v>
      </c>
      <c r="F21" s="134"/>
      <c r="G21" s="127"/>
      <c r="H21" s="139"/>
      <c r="I21" s="129" t="s">
        <v>71</v>
      </c>
      <c r="J21" s="336" t="s">
        <v>69</v>
      </c>
      <c r="K21" s="337"/>
      <c r="L21" s="129" t="s">
        <v>70</v>
      </c>
    </row>
    <row r="22" spans="1:12" ht="9.6" customHeight="1" x14ac:dyDescent="0.15">
      <c r="A22" s="332"/>
      <c r="B22" s="334"/>
      <c r="C22" s="137"/>
      <c r="D22" s="167">
        <v>-23</v>
      </c>
      <c r="E22" s="138">
        <v>-11155</v>
      </c>
      <c r="F22" s="134"/>
      <c r="G22" s="127"/>
      <c r="H22" s="338" t="s">
        <v>79</v>
      </c>
      <c r="I22" s="135">
        <v>0</v>
      </c>
      <c r="J22" s="341">
        <v>0</v>
      </c>
      <c r="K22" s="342"/>
      <c r="L22" s="135">
        <v>0</v>
      </c>
    </row>
    <row r="23" spans="1:12" ht="9.6" customHeight="1" x14ac:dyDescent="0.15">
      <c r="A23" s="331" t="s">
        <v>74</v>
      </c>
      <c r="B23" s="334"/>
      <c r="C23" s="137"/>
      <c r="D23" s="167">
        <v>0</v>
      </c>
      <c r="E23" s="167">
        <v>0</v>
      </c>
      <c r="F23" s="134"/>
      <c r="G23" s="127"/>
      <c r="H23" s="339"/>
      <c r="I23" s="133">
        <v>0</v>
      </c>
      <c r="J23" s="343">
        <v>0</v>
      </c>
      <c r="K23" s="344">
        <v>0</v>
      </c>
      <c r="L23" s="133">
        <v>0</v>
      </c>
    </row>
    <row r="24" spans="1:12" ht="9.6" customHeight="1" x14ac:dyDescent="0.15">
      <c r="A24" s="331"/>
      <c r="B24" s="334"/>
      <c r="C24" s="137"/>
      <c r="D24" s="167">
        <v>0</v>
      </c>
      <c r="E24" s="138">
        <v>0</v>
      </c>
      <c r="F24" s="134"/>
      <c r="G24" s="127"/>
      <c r="H24" s="340"/>
      <c r="I24" s="138">
        <v>0</v>
      </c>
      <c r="J24" s="345">
        <v>0</v>
      </c>
      <c r="K24" s="346"/>
      <c r="L24" s="138">
        <v>0</v>
      </c>
    </row>
    <row r="25" spans="1:12" ht="9.6" customHeight="1" x14ac:dyDescent="0.15">
      <c r="A25" s="331"/>
      <c r="B25" s="334"/>
      <c r="C25" s="137"/>
      <c r="D25" s="167">
        <v>0</v>
      </c>
      <c r="E25" s="138">
        <v>0</v>
      </c>
      <c r="F25" s="134"/>
      <c r="G25" s="127"/>
      <c r="H25" s="347" t="s">
        <v>75</v>
      </c>
      <c r="I25" s="133">
        <f>J25+L25</f>
        <v>1108</v>
      </c>
      <c r="J25" s="343">
        <v>554</v>
      </c>
      <c r="K25" s="344"/>
      <c r="L25" s="133">
        <v>554</v>
      </c>
    </row>
    <row r="26" spans="1:12" ht="9.6" customHeight="1" x14ac:dyDescent="0.15">
      <c r="A26" s="331" t="s">
        <v>1</v>
      </c>
      <c r="B26" s="334"/>
      <c r="C26" s="140"/>
      <c r="D26" s="167">
        <v>0</v>
      </c>
      <c r="E26" s="167">
        <v>0</v>
      </c>
      <c r="F26" s="134"/>
      <c r="G26" s="127"/>
      <c r="H26" s="348"/>
      <c r="I26" s="138">
        <f>J26+L26</f>
        <v>2016</v>
      </c>
      <c r="J26" s="345">
        <v>1008</v>
      </c>
      <c r="K26" s="346">
        <v>0</v>
      </c>
      <c r="L26" s="186">
        <v>1008</v>
      </c>
    </row>
    <row r="27" spans="1:12" ht="9.6" customHeight="1" x14ac:dyDescent="0.15">
      <c r="A27" s="331"/>
      <c r="B27" s="334"/>
      <c r="C27" s="137"/>
      <c r="D27" s="167">
        <v>0</v>
      </c>
      <c r="E27" s="138">
        <v>0</v>
      </c>
      <c r="F27" s="134"/>
      <c r="G27" s="127"/>
      <c r="H27" s="349"/>
      <c r="I27" s="186">
        <f>J27+L27</f>
        <v>-908</v>
      </c>
      <c r="J27" s="345">
        <f>J25-J26</f>
        <v>-454</v>
      </c>
      <c r="K27" s="346"/>
      <c r="L27" s="138">
        <f>L25-L26</f>
        <v>-454</v>
      </c>
    </row>
    <row r="28" spans="1:12" ht="9.6" customHeight="1" x14ac:dyDescent="0.15">
      <c r="A28" s="331"/>
      <c r="B28" s="334"/>
      <c r="C28" s="137"/>
      <c r="D28" s="167">
        <v>0</v>
      </c>
      <c r="E28" s="138">
        <v>0</v>
      </c>
      <c r="F28" s="134"/>
      <c r="G28" s="127"/>
      <c r="H28" s="347" t="s">
        <v>76</v>
      </c>
      <c r="I28" s="186">
        <v>0</v>
      </c>
      <c r="J28" s="345">
        <v>0</v>
      </c>
      <c r="K28" s="346"/>
      <c r="L28" s="186">
        <v>0</v>
      </c>
    </row>
    <row r="29" spans="1:12" ht="9.6" customHeight="1" x14ac:dyDescent="0.15">
      <c r="A29" s="331" t="s">
        <v>2</v>
      </c>
      <c r="B29" s="334"/>
      <c r="C29" s="137"/>
      <c r="D29" s="167">
        <v>4</v>
      </c>
      <c r="E29" s="167">
        <v>1192</v>
      </c>
      <c r="F29" s="134"/>
      <c r="G29" s="127"/>
      <c r="H29" s="348"/>
      <c r="I29" s="186">
        <v>0</v>
      </c>
      <c r="J29" s="345">
        <v>0</v>
      </c>
      <c r="K29" s="346">
        <v>0</v>
      </c>
      <c r="L29" s="138">
        <v>0</v>
      </c>
    </row>
    <row r="30" spans="1:12" ht="9.6" customHeight="1" x14ac:dyDescent="0.15">
      <c r="A30" s="331"/>
      <c r="B30" s="334"/>
      <c r="C30" s="137"/>
      <c r="D30" s="167">
        <v>0</v>
      </c>
      <c r="E30" s="138">
        <v>0</v>
      </c>
      <c r="F30" s="134"/>
      <c r="G30" s="127"/>
      <c r="H30" s="350"/>
      <c r="I30" s="184">
        <v>0</v>
      </c>
      <c r="J30" s="284">
        <v>0</v>
      </c>
      <c r="K30" s="285"/>
      <c r="L30" s="184">
        <v>0</v>
      </c>
    </row>
    <row r="31" spans="1:12" ht="9.6" customHeight="1" x14ac:dyDescent="0.15">
      <c r="A31" s="351"/>
      <c r="B31" s="352"/>
      <c r="C31" s="142"/>
      <c r="D31" s="185">
        <v>4</v>
      </c>
      <c r="E31" s="184">
        <v>1192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19" t="s">
        <v>97</v>
      </c>
      <c r="B33" s="319"/>
      <c r="C33" s="319"/>
      <c r="D33" s="319"/>
      <c r="E33" s="320"/>
      <c r="F33" s="127" t="s">
        <v>106</v>
      </c>
    </row>
    <row r="34" spans="1:13" ht="9" customHeight="1" x14ac:dyDescent="0.15">
      <c r="A34" s="321" t="s">
        <v>205</v>
      </c>
      <c r="B34" s="322"/>
      <c r="C34" s="143" t="s">
        <v>223</v>
      </c>
      <c r="D34" s="144" t="s">
        <v>11</v>
      </c>
      <c r="E34" s="145" t="s">
        <v>69</v>
      </c>
      <c r="F34" s="146" t="s">
        <v>70</v>
      </c>
      <c r="H34" s="321" t="s">
        <v>205</v>
      </c>
      <c r="I34" s="322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323" t="s">
        <v>13</v>
      </c>
      <c r="B35" s="324"/>
      <c r="C35" s="76"/>
      <c r="D35" s="188">
        <v>19798</v>
      </c>
      <c r="E35" s="188">
        <v>5330</v>
      </c>
      <c r="F35" s="189">
        <v>14468</v>
      </c>
      <c r="H35" s="325" t="s">
        <v>43</v>
      </c>
      <c r="I35" s="326"/>
      <c r="J35" s="148">
        <v>264</v>
      </c>
      <c r="K35" s="190">
        <v>3</v>
      </c>
      <c r="L35" s="191">
        <v>1</v>
      </c>
      <c r="M35" s="192">
        <v>2</v>
      </c>
    </row>
    <row r="36" spans="1:13" ht="9" customHeight="1" x14ac:dyDescent="0.15">
      <c r="A36" s="147" t="s">
        <v>206</v>
      </c>
      <c r="B36" s="193"/>
      <c r="C36" s="77"/>
      <c r="D36" s="194">
        <v>18283</v>
      </c>
      <c r="E36" s="195">
        <v>4730</v>
      </c>
      <c r="F36" s="189">
        <v>13553</v>
      </c>
      <c r="H36" s="299" t="s">
        <v>44</v>
      </c>
      <c r="I36" s="300"/>
      <c r="J36" s="151">
        <v>265</v>
      </c>
      <c r="K36" s="196">
        <v>0</v>
      </c>
      <c r="L36" s="191">
        <v>0</v>
      </c>
      <c r="M36" s="197">
        <v>0</v>
      </c>
    </row>
    <row r="37" spans="1:13" ht="9" customHeight="1" x14ac:dyDescent="0.15">
      <c r="A37" s="315" t="s">
        <v>100</v>
      </c>
      <c r="B37" s="327"/>
      <c r="C37" s="152"/>
      <c r="D37" s="198">
        <v>170</v>
      </c>
      <c r="E37" s="199">
        <v>72</v>
      </c>
      <c r="F37" s="200">
        <v>98</v>
      </c>
      <c r="H37" s="315" t="s">
        <v>45</v>
      </c>
      <c r="I37" s="327"/>
      <c r="J37" s="152"/>
      <c r="K37" s="198">
        <v>2061</v>
      </c>
      <c r="L37" s="199">
        <v>7</v>
      </c>
      <c r="M37" s="200">
        <v>2054</v>
      </c>
    </row>
    <row r="38" spans="1:13" ht="9" customHeight="1" x14ac:dyDescent="0.15">
      <c r="A38" s="328" t="s">
        <v>14</v>
      </c>
      <c r="B38" s="329"/>
      <c r="C38" s="148">
        <v>11</v>
      </c>
      <c r="D38" s="190">
        <v>0</v>
      </c>
      <c r="E38" s="191">
        <v>0</v>
      </c>
      <c r="F38" s="192">
        <v>0</v>
      </c>
      <c r="H38" s="305" t="s">
        <v>46</v>
      </c>
      <c r="I38" s="330"/>
      <c r="J38" s="148">
        <v>271</v>
      </c>
      <c r="K38" s="190">
        <v>18</v>
      </c>
      <c r="L38" s="191">
        <v>0</v>
      </c>
      <c r="M38" s="192">
        <v>18</v>
      </c>
    </row>
    <row r="39" spans="1:13" ht="9" customHeight="1" x14ac:dyDescent="0.15">
      <c r="A39" s="312" t="s">
        <v>15</v>
      </c>
      <c r="B39" s="313"/>
      <c r="C39" s="153">
        <v>21</v>
      </c>
      <c r="D39" s="201">
        <v>3</v>
      </c>
      <c r="E39" s="202">
        <v>0</v>
      </c>
      <c r="F39" s="203">
        <v>3</v>
      </c>
      <c r="H39" s="297" t="s">
        <v>224</v>
      </c>
      <c r="I39" s="314"/>
      <c r="J39" s="153">
        <v>281</v>
      </c>
      <c r="K39" s="201">
        <v>783</v>
      </c>
      <c r="L39" s="202">
        <v>0</v>
      </c>
      <c r="M39" s="203">
        <v>783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297" t="s">
        <v>47</v>
      </c>
      <c r="I40" s="314"/>
      <c r="J40" s="153">
        <v>291</v>
      </c>
      <c r="K40" s="201">
        <v>73</v>
      </c>
      <c r="L40" s="202">
        <v>0</v>
      </c>
      <c r="M40" s="203">
        <v>73</v>
      </c>
    </row>
    <row r="41" spans="1:13" ht="9" customHeight="1" x14ac:dyDescent="0.15">
      <c r="A41" s="312" t="s">
        <v>16</v>
      </c>
      <c r="B41" s="313"/>
      <c r="C41" s="153">
        <v>23</v>
      </c>
      <c r="D41" s="201">
        <v>0</v>
      </c>
      <c r="E41" s="202">
        <v>0</v>
      </c>
      <c r="F41" s="203">
        <v>0</v>
      </c>
      <c r="H41" s="297" t="s">
        <v>207</v>
      </c>
      <c r="I41" s="314"/>
      <c r="J41" s="153">
        <v>301</v>
      </c>
      <c r="K41" s="201">
        <v>76</v>
      </c>
      <c r="L41" s="202">
        <v>7</v>
      </c>
      <c r="M41" s="203">
        <v>69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297" t="s">
        <v>48</v>
      </c>
      <c r="I42" s="314"/>
      <c r="J42" s="153">
        <v>311</v>
      </c>
      <c r="K42" s="201">
        <v>847</v>
      </c>
      <c r="L42" s="202">
        <v>0</v>
      </c>
      <c r="M42" s="203">
        <v>847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99</v>
      </c>
      <c r="E43" s="202">
        <v>32</v>
      </c>
      <c r="F43" s="197">
        <v>67</v>
      </c>
      <c r="H43" s="297" t="s">
        <v>226</v>
      </c>
      <c r="I43" s="314"/>
      <c r="J43" s="153">
        <v>320</v>
      </c>
      <c r="K43" s="201">
        <v>70</v>
      </c>
      <c r="L43" s="202">
        <v>0</v>
      </c>
      <c r="M43" s="203">
        <v>70</v>
      </c>
    </row>
    <row r="44" spans="1:13" ht="9" customHeight="1" x14ac:dyDescent="0.15">
      <c r="A44" s="312" t="s">
        <v>17</v>
      </c>
      <c r="B44" s="313"/>
      <c r="C44" s="153">
        <v>41</v>
      </c>
      <c r="D44" s="201">
        <v>0</v>
      </c>
      <c r="E44" s="202">
        <v>0</v>
      </c>
      <c r="F44" s="203">
        <v>0</v>
      </c>
      <c r="H44" s="297" t="s">
        <v>227</v>
      </c>
      <c r="I44" s="314"/>
      <c r="J44" s="153">
        <v>321</v>
      </c>
      <c r="K44" s="201">
        <v>108</v>
      </c>
      <c r="L44" s="202">
        <v>0</v>
      </c>
      <c r="M44" s="203">
        <v>108</v>
      </c>
    </row>
    <row r="45" spans="1:13" ht="9" customHeight="1" x14ac:dyDescent="0.15">
      <c r="A45" s="290" t="s">
        <v>82</v>
      </c>
      <c r="B45" s="291"/>
      <c r="C45" s="153">
        <v>51</v>
      </c>
      <c r="D45" s="201">
        <v>14</v>
      </c>
      <c r="E45" s="202">
        <v>10</v>
      </c>
      <c r="F45" s="203">
        <v>4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312" t="s">
        <v>18</v>
      </c>
      <c r="B46" s="31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51</v>
      </c>
      <c r="L46" s="202">
        <v>0</v>
      </c>
      <c r="M46" s="203">
        <v>51</v>
      </c>
    </row>
    <row r="47" spans="1:13" ht="9" customHeight="1" x14ac:dyDescent="0.15">
      <c r="A47" s="290" t="s">
        <v>90</v>
      </c>
      <c r="B47" s="291"/>
      <c r="C47" s="153">
        <v>71</v>
      </c>
      <c r="D47" s="201">
        <v>19</v>
      </c>
      <c r="E47" s="202">
        <v>0</v>
      </c>
      <c r="F47" s="203">
        <v>19</v>
      </c>
      <c r="H47" s="157" t="s">
        <v>49</v>
      </c>
      <c r="I47" s="155"/>
      <c r="J47" s="153">
        <v>324</v>
      </c>
      <c r="K47" s="201">
        <v>0</v>
      </c>
      <c r="L47" s="202">
        <v>0</v>
      </c>
      <c r="M47" s="203">
        <v>0</v>
      </c>
    </row>
    <row r="48" spans="1:13" ht="9" customHeight="1" x14ac:dyDescent="0.15">
      <c r="A48" s="309" t="s">
        <v>98</v>
      </c>
      <c r="B48" s="310"/>
      <c r="C48" s="158">
        <v>81</v>
      </c>
      <c r="D48" s="196">
        <v>35</v>
      </c>
      <c r="E48" s="205">
        <v>30</v>
      </c>
      <c r="F48" s="197">
        <v>5</v>
      </c>
      <c r="H48" s="297" t="s">
        <v>228</v>
      </c>
      <c r="I48" s="31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315" t="s">
        <v>19</v>
      </c>
      <c r="B49" s="316"/>
      <c r="C49" s="152"/>
      <c r="D49" s="198">
        <v>1</v>
      </c>
      <c r="E49" s="199">
        <v>0</v>
      </c>
      <c r="F49" s="200">
        <v>1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305" t="s">
        <v>20</v>
      </c>
      <c r="B50" s="317"/>
      <c r="C50" s="148">
        <v>91</v>
      </c>
      <c r="D50" s="190">
        <v>0</v>
      </c>
      <c r="E50" s="191">
        <v>0</v>
      </c>
      <c r="F50" s="192">
        <v>0</v>
      </c>
      <c r="H50" s="297" t="s">
        <v>52</v>
      </c>
      <c r="I50" s="298"/>
      <c r="J50" s="153">
        <v>351</v>
      </c>
      <c r="K50" s="201">
        <v>6</v>
      </c>
      <c r="L50" s="202">
        <v>0</v>
      </c>
      <c r="M50" s="203">
        <v>6</v>
      </c>
    </row>
    <row r="51" spans="1:13" ht="9" customHeight="1" x14ac:dyDescent="0.15">
      <c r="A51" s="297" t="s">
        <v>21</v>
      </c>
      <c r="B51" s="318"/>
      <c r="C51" s="153">
        <v>92</v>
      </c>
      <c r="D51" s="201">
        <v>0</v>
      </c>
      <c r="E51" s="202">
        <v>0</v>
      </c>
      <c r="F51" s="203">
        <v>0</v>
      </c>
      <c r="H51" s="297" t="s">
        <v>53</v>
      </c>
      <c r="I51" s="298"/>
      <c r="J51" s="153">
        <v>361</v>
      </c>
      <c r="K51" s="201">
        <v>0</v>
      </c>
      <c r="L51" s="202">
        <v>0</v>
      </c>
      <c r="M51" s="203">
        <v>0</v>
      </c>
    </row>
    <row r="52" spans="1:13" ht="18" customHeight="1" x14ac:dyDescent="0.15">
      <c r="A52" s="297" t="s">
        <v>22</v>
      </c>
      <c r="B52" s="298"/>
      <c r="C52" s="153">
        <v>101</v>
      </c>
      <c r="D52" s="201">
        <v>0</v>
      </c>
      <c r="E52" s="202">
        <v>0</v>
      </c>
      <c r="F52" s="203">
        <v>0</v>
      </c>
      <c r="H52" s="309" t="s">
        <v>101</v>
      </c>
      <c r="I52" s="310"/>
      <c r="J52" s="158">
        <v>371</v>
      </c>
      <c r="K52" s="196">
        <v>29</v>
      </c>
      <c r="L52" s="205">
        <v>0</v>
      </c>
      <c r="M52" s="197">
        <v>29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303" t="s">
        <v>54</v>
      </c>
      <c r="I53" s="304"/>
      <c r="J53" s="152"/>
      <c r="K53" s="198">
        <v>346</v>
      </c>
      <c r="L53" s="199">
        <v>0</v>
      </c>
      <c r="M53" s="200">
        <v>346</v>
      </c>
    </row>
    <row r="54" spans="1:13" ht="9" customHeight="1" x14ac:dyDescent="0.15">
      <c r="A54" s="290" t="s">
        <v>93</v>
      </c>
      <c r="B54" s="291"/>
      <c r="C54" s="153">
        <v>112</v>
      </c>
      <c r="D54" s="201">
        <v>1</v>
      </c>
      <c r="E54" s="202">
        <v>0</v>
      </c>
      <c r="F54" s="203">
        <v>1</v>
      </c>
      <c r="H54" s="305" t="s">
        <v>80</v>
      </c>
      <c r="I54" s="30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299" t="s">
        <v>24</v>
      </c>
      <c r="B55" s="31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303" t="s">
        <v>25</v>
      </c>
      <c r="B56" s="304"/>
      <c r="C56" s="152"/>
      <c r="D56" s="198">
        <v>7582</v>
      </c>
      <c r="E56" s="199">
        <v>48</v>
      </c>
      <c r="F56" s="200">
        <v>7534</v>
      </c>
      <c r="H56" s="294" t="s">
        <v>91</v>
      </c>
      <c r="I56" s="29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307" t="s">
        <v>26</v>
      </c>
      <c r="B57" s="308"/>
      <c r="C57" s="148">
        <v>131</v>
      </c>
      <c r="D57" s="190">
        <v>0</v>
      </c>
      <c r="E57" s="191">
        <v>0</v>
      </c>
      <c r="F57" s="192">
        <v>0</v>
      </c>
      <c r="H57" s="290" t="s">
        <v>56</v>
      </c>
      <c r="I57" s="29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290" t="s">
        <v>27</v>
      </c>
      <c r="B58" s="291"/>
      <c r="C58" s="153">
        <v>141</v>
      </c>
      <c r="D58" s="201">
        <v>0</v>
      </c>
      <c r="E58" s="202">
        <v>0</v>
      </c>
      <c r="F58" s="203">
        <v>0</v>
      </c>
      <c r="H58" s="294" t="s">
        <v>209</v>
      </c>
      <c r="I58" s="295"/>
      <c r="J58" s="136">
        <v>421</v>
      </c>
      <c r="K58" s="201">
        <v>251</v>
      </c>
      <c r="L58" s="202">
        <v>0</v>
      </c>
      <c r="M58" s="203">
        <v>251</v>
      </c>
    </row>
    <row r="59" spans="1:13" ht="9" customHeight="1" x14ac:dyDescent="0.15">
      <c r="A59" s="290" t="s">
        <v>83</v>
      </c>
      <c r="B59" s="291"/>
      <c r="C59" s="153">
        <v>151</v>
      </c>
      <c r="D59" s="201">
        <v>0</v>
      </c>
      <c r="E59" s="202">
        <v>0</v>
      </c>
      <c r="F59" s="203">
        <v>0</v>
      </c>
      <c r="H59" s="290" t="s">
        <v>57</v>
      </c>
      <c r="I59" s="291"/>
      <c r="J59" s="153">
        <v>422</v>
      </c>
      <c r="K59" s="201">
        <v>78</v>
      </c>
      <c r="L59" s="202">
        <v>0</v>
      </c>
      <c r="M59" s="203">
        <v>78</v>
      </c>
    </row>
    <row r="60" spans="1:13" ht="9" customHeight="1" x14ac:dyDescent="0.15">
      <c r="A60" s="297" t="s">
        <v>84</v>
      </c>
      <c r="B60" s="298"/>
      <c r="C60" s="153">
        <v>161</v>
      </c>
      <c r="D60" s="201">
        <v>7582</v>
      </c>
      <c r="E60" s="202">
        <v>48</v>
      </c>
      <c r="F60" s="203">
        <v>7534</v>
      </c>
      <c r="H60" s="290" t="s">
        <v>58</v>
      </c>
      <c r="I60" s="291"/>
      <c r="J60" s="153">
        <v>423</v>
      </c>
      <c r="K60" s="201">
        <v>4</v>
      </c>
      <c r="L60" s="202">
        <v>0</v>
      </c>
      <c r="M60" s="203">
        <v>4</v>
      </c>
    </row>
    <row r="61" spans="1:13" ht="9" customHeight="1" x14ac:dyDescent="0.15">
      <c r="A61" s="290" t="s">
        <v>28</v>
      </c>
      <c r="B61" s="291"/>
      <c r="C61" s="153">
        <v>162</v>
      </c>
      <c r="D61" s="201">
        <v>0</v>
      </c>
      <c r="E61" s="202">
        <v>0</v>
      </c>
      <c r="F61" s="203">
        <v>0</v>
      </c>
      <c r="H61" s="290" t="s">
        <v>229</v>
      </c>
      <c r="I61" s="291"/>
      <c r="J61" s="153">
        <v>424</v>
      </c>
      <c r="K61" s="201">
        <v>1</v>
      </c>
      <c r="L61" s="202">
        <v>0</v>
      </c>
      <c r="M61" s="203">
        <v>1</v>
      </c>
    </row>
    <row r="62" spans="1:13" ht="9" customHeight="1" x14ac:dyDescent="0.15">
      <c r="A62" s="290" t="s">
        <v>29</v>
      </c>
      <c r="B62" s="291"/>
      <c r="C62" s="153">
        <v>171</v>
      </c>
      <c r="D62" s="201">
        <v>0</v>
      </c>
      <c r="E62" s="202">
        <v>0</v>
      </c>
      <c r="F62" s="203">
        <v>0</v>
      </c>
      <c r="H62" s="301" t="s">
        <v>87</v>
      </c>
      <c r="I62" s="302"/>
      <c r="J62" s="151">
        <v>425</v>
      </c>
      <c r="K62" s="196">
        <v>12</v>
      </c>
      <c r="L62" s="205">
        <v>0</v>
      </c>
      <c r="M62" s="197">
        <v>12</v>
      </c>
    </row>
    <row r="63" spans="1:13" ht="9" customHeight="1" x14ac:dyDescent="0.15">
      <c r="A63" s="297" t="s">
        <v>30</v>
      </c>
      <c r="B63" s="298"/>
      <c r="C63" s="153">
        <v>181</v>
      </c>
      <c r="D63" s="201">
        <v>0</v>
      </c>
      <c r="E63" s="202">
        <v>0</v>
      </c>
      <c r="F63" s="203">
        <v>0</v>
      </c>
      <c r="H63" s="303" t="s">
        <v>59</v>
      </c>
      <c r="I63" s="304"/>
      <c r="J63" s="152"/>
      <c r="K63" s="198">
        <v>425</v>
      </c>
      <c r="L63" s="199">
        <v>5</v>
      </c>
      <c r="M63" s="200">
        <v>420</v>
      </c>
    </row>
    <row r="64" spans="1:13" ht="9" customHeight="1" x14ac:dyDescent="0.15">
      <c r="A64" s="290" t="s">
        <v>31</v>
      </c>
      <c r="B64" s="291"/>
      <c r="C64" s="153">
        <v>191</v>
      </c>
      <c r="D64" s="201">
        <v>0</v>
      </c>
      <c r="E64" s="202">
        <v>0</v>
      </c>
      <c r="F64" s="203">
        <v>0</v>
      </c>
      <c r="H64" s="307" t="s">
        <v>60</v>
      </c>
      <c r="I64" s="30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290" t="s">
        <v>32</v>
      </c>
      <c r="B65" s="291"/>
      <c r="C65" s="153">
        <v>201</v>
      </c>
      <c r="D65" s="201">
        <v>0</v>
      </c>
      <c r="E65" s="202">
        <v>0</v>
      </c>
      <c r="F65" s="203">
        <v>0</v>
      </c>
      <c r="H65" s="294" t="s">
        <v>210</v>
      </c>
      <c r="I65" s="29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294" t="s">
        <v>214</v>
      </c>
      <c r="I66" s="295"/>
      <c r="J66" s="136">
        <v>442</v>
      </c>
      <c r="K66" s="201">
        <v>2</v>
      </c>
      <c r="L66" s="202">
        <v>0</v>
      </c>
      <c r="M66" s="203">
        <v>2</v>
      </c>
    </row>
    <row r="67" spans="1:13" ht="9" customHeight="1" x14ac:dyDescent="0.15">
      <c r="A67" s="159" t="s">
        <v>103</v>
      </c>
      <c r="B67" s="160"/>
      <c r="C67" s="152"/>
      <c r="D67" s="198">
        <v>3285</v>
      </c>
      <c r="E67" s="199">
        <v>1554</v>
      </c>
      <c r="F67" s="200">
        <v>1731</v>
      </c>
      <c r="H67" s="297" t="s">
        <v>61</v>
      </c>
      <c r="I67" s="298"/>
      <c r="J67" s="153">
        <v>443</v>
      </c>
      <c r="K67" s="201">
        <v>40</v>
      </c>
      <c r="L67" s="202">
        <v>0</v>
      </c>
      <c r="M67" s="203">
        <v>40</v>
      </c>
    </row>
    <row r="68" spans="1:13" ht="9" customHeight="1" x14ac:dyDescent="0.15">
      <c r="A68" s="307" t="s">
        <v>33</v>
      </c>
      <c r="B68" s="308"/>
      <c r="C68" s="148">
        <v>221</v>
      </c>
      <c r="D68" s="190">
        <v>0</v>
      </c>
      <c r="E68" s="191">
        <v>0</v>
      </c>
      <c r="F68" s="192">
        <v>0</v>
      </c>
      <c r="H68" s="290" t="s">
        <v>88</v>
      </c>
      <c r="I68" s="291"/>
      <c r="J68" s="153">
        <v>444</v>
      </c>
      <c r="K68" s="201">
        <v>1</v>
      </c>
      <c r="L68" s="202">
        <v>0</v>
      </c>
      <c r="M68" s="203">
        <v>1</v>
      </c>
    </row>
    <row r="69" spans="1:13" ht="9" customHeight="1" x14ac:dyDescent="0.15">
      <c r="A69" s="290" t="s">
        <v>34</v>
      </c>
      <c r="B69" s="291"/>
      <c r="C69" s="153">
        <v>222</v>
      </c>
      <c r="D69" s="201">
        <v>40</v>
      </c>
      <c r="E69" s="202">
        <v>18</v>
      </c>
      <c r="F69" s="203">
        <v>22</v>
      </c>
      <c r="H69" s="297" t="s">
        <v>62</v>
      </c>
      <c r="I69" s="298"/>
      <c r="J69" s="153">
        <v>451</v>
      </c>
      <c r="K69" s="201">
        <v>11</v>
      </c>
      <c r="L69" s="202">
        <v>5</v>
      </c>
      <c r="M69" s="203">
        <v>6</v>
      </c>
    </row>
    <row r="70" spans="1:13" ht="9" customHeight="1" x14ac:dyDescent="0.15">
      <c r="A70" s="297" t="s">
        <v>35</v>
      </c>
      <c r="B70" s="298"/>
      <c r="C70" s="153">
        <v>231</v>
      </c>
      <c r="D70" s="201">
        <v>186</v>
      </c>
      <c r="E70" s="202">
        <v>172</v>
      </c>
      <c r="F70" s="203">
        <v>14</v>
      </c>
      <c r="H70" s="294" t="s">
        <v>212</v>
      </c>
      <c r="I70" s="295"/>
      <c r="J70" s="136">
        <v>461</v>
      </c>
      <c r="K70" s="201">
        <v>371</v>
      </c>
      <c r="L70" s="202">
        <v>0</v>
      </c>
      <c r="M70" s="203">
        <v>371</v>
      </c>
    </row>
    <row r="71" spans="1:13" ht="9" customHeight="1" x14ac:dyDescent="0.15">
      <c r="A71" s="297" t="s">
        <v>36</v>
      </c>
      <c r="B71" s="298"/>
      <c r="C71" s="153">
        <v>241</v>
      </c>
      <c r="D71" s="201">
        <v>504</v>
      </c>
      <c r="E71" s="202">
        <v>129</v>
      </c>
      <c r="F71" s="203">
        <v>375</v>
      </c>
      <c r="H71" s="301" t="s">
        <v>89</v>
      </c>
      <c r="I71" s="30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297" t="s">
        <v>37</v>
      </c>
      <c r="B72" s="298"/>
      <c r="C72" s="153">
        <v>251</v>
      </c>
      <c r="D72" s="201">
        <v>0</v>
      </c>
      <c r="E72" s="202">
        <v>0</v>
      </c>
      <c r="F72" s="203">
        <v>0</v>
      </c>
      <c r="H72" s="303" t="s">
        <v>102</v>
      </c>
      <c r="I72" s="304"/>
      <c r="J72" s="152"/>
      <c r="K72" s="198">
        <v>4410</v>
      </c>
      <c r="L72" s="199">
        <v>3044</v>
      </c>
      <c r="M72" s="200">
        <v>1366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432</v>
      </c>
      <c r="E73" s="202">
        <v>173</v>
      </c>
      <c r="F73" s="203">
        <v>259</v>
      </c>
      <c r="H73" s="305" t="s">
        <v>63</v>
      </c>
      <c r="I73" s="306"/>
      <c r="J73" s="148">
        <v>481</v>
      </c>
      <c r="K73" s="190">
        <v>229</v>
      </c>
      <c r="L73" s="191">
        <v>229</v>
      </c>
      <c r="M73" s="192">
        <v>0</v>
      </c>
    </row>
    <row r="74" spans="1:13" ht="9" customHeight="1" x14ac:dyDescent="0.15">
      <c r="A74" s="290" t="s">
        <v>85</v>
      </c>
      <c r="B74" s="291"/>
      <c r="C74" s="153">
        <v>253</v>
      </c>
      <c r="D74" s="201">
        <v>1666</v>
      </c>
      <c r="E74" s="202">
        <v>875</v>
      </c>
      <c r="F74" s="203">
        <v>791</v>
      </c>
      <c r="H74" s="292" t="s">
        <v>92</v>
      </c>
      <c r="I74" s="293"/>
      <c r="J74" s="163">
        <v>491</v>
      </c>
      <c r="K74" s="201">
        <v>474</v>
      </c>
      <c r="L74" s="202">
        <v>474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8</v>
      </c>
      <c r="E75" s="202">
        <v>2</v>
      </c>
      <c r="F75" s="203">
        <v>6</v>
      </c>
      <c r="H75" s="294" t="s">
        <v>64</v>
      </c>
      <c r="I75" s="295"/>
      <c r="J75" s="136">
        <v>501</v>
      </c>
      <c r="K75" s="201">
        <v>0</v>
      </c>
      <c r="L75" s="202">
        <v>0</v>
      </c>
      <c r="M75" s="203">
        <v>0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6</v>
      </c>
      <c r="E76" s="202">
        <v>0</v>
      </c>
      <c r="F76" s="203">
        <v>6</v>
      </c>
      <c r="H76" s="296" t="s">
        <v>78</v>
      </c>
      <c r="I76" s="293"/>
      <c r="J76" s="163">
        <v>511</v>
      </c>
      <c r="K76" s="201">
        <v>1010</v>
      </c>
      <c r="L76" s="202">
        <v>1010</v>
      </c>
      <c r="M76" s="203">
        <v>0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290" t="s">
        <v>65</v>
      </c>
      <c r="I77" s="291"/>
      <c r="J77" s="153">
        <v>512</v>
      </c>
      <c r="K77" s="201">
        <v>0</v>
      </c>
      <c r="L77" s="202">
        <v>0</v>
      </c>
      <c r="M77" s="203">
        <v>0</v>
      </c>
    </row>
    <row r="78" spans="1:13" ht="9" customHeight="1" x14ac:dyDescent="0.15">
      <c r="A78" s="297" t="s">
        <v>41</v>
      </c>
      <c r="B78" s="298"/>
      <c r="C78" s="153">
        <v>261</v>
      </c>
      <c r="D78" s="201">
        <v>323</v>
      </c>
      <c r="E78" s="202">
        <v>144</v>
      </c>
      <c r="F78" s="203">
        <v>179</v>
      </c>
      <c r="H78" s="297" t="s">
        <v>66</v>
      </c>
      <c r="I78" s="298"/>
      <c r="J78" s="153">
        <v>521</v>
      </c>
      <c r="K78" s="201">
        <v>1217</v>
      </c>
      <c r="L78" s="202">
        <v>1046</v>
      </c>
      <c r="M78" s="203">
        <v>171</v>
      </c>
    </row>
    <row r="79" spans="1:13" ht="9" customHeight="1" x14ac:dyDescent="0.15">
      <c r="A79" s="297" t="s">
        <v>42</v>
      </c>
      <c r="B79" s="298"/>
      <c r="C79" s="153">
        <v>262</v>
      </c>
      <c r="D79" s="201">
        <v>71</v>
      </c>
      <c r="E79" s="202">
        <v>23</v>
      </c>
      <c r="F79" s="203">
        <v>48</v>
      </c>
      <c r="H79" s="299" t="s">
        <v>67</v>
      </c>
      <c r="I79" s="300"/>
      <c r="J79" s="151">
        <v>531</v>
      </c>
      <c r="K79" s="206">
        <v>1480</v>
      </c>
      <c r="L79" s="207">
        <v>285</v>
      </c>
      <c r="M79" s="208">
        <v>1195</v>
      </c>
    </row>
    <row r="80" spans="1:13" ht="9" customHeight="1" x14ac:dyDescent="0.15">
      <c r="A80" s="286" t="s">
        <v>68</v>
      </c>
      <c r="B80" s="287"/>
      <c r="C80" s="141">
        <v>263</v>
      </c>
      <c r="D80" s="206">
        <v>46</v>
      </c>
      <c r="E80" s="209">
        <v>17</v>
      </c>
      <c r="F80" s="210">
        <v>29</v>
      </c>
      <c r="G80" s="149"/>
      <c r="H80" s="159" t="s">
        <v>99</v>
      </c>
      <c r="I80" s="160"/>
      <c r="J80" s="152">
        <v>541</v>
      </c>
      <c r="K80" s="211">
        <v>3</v>
      </c>
      <c r="L80" s="211">
        <v>0</v>
      </c>
      <c r="M80" s="210">
        <v>3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288" t="s">
        <v>213</v>
      </c>
      <c r="I81" s="289"/>
      <c r="J81" s="165"/>
      <c r="K81" s="209">
        <v>1515</v>
      </c>
      <c r="L81" s="209">
        <v>600</v>
      </c>
      <c r="M81" s="200">
        <v>915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55:B55"/>
    <mergeCell ref="H63:I63"/>
    <mergeCell ref="H75:I75"/>
    <mergeCell ref="H73:I73"/>
    <mergeCell ref="H61:I61"/>
    <mergeCell ref="H68:I68"/>
    <mergeCell ref="H66:I66"/>
    <mergeCell ref="H65:I65"/>
    <mergeCell ref="H64:I64"/>
    <mergeCell ref="A64:B64"/>
    <mergeCell ref="A72:B72"/>
    <mergeCell ref="A69:B69"/>
    <mergeCell ref="A70:B70"/>
    <mergeCell ref="A68:B68"/>
    <mergeCell ref="H71:I71"/>
    <mergeCell ref="H69:I69"/>
    <mergeCell ref="H58:I58"/>
    <mergeCell ref="A63:B63"/>
    <mergeCell ref="A65:B65"/>
    <mergeCell ref="H62:I62"/>
    <mergeCell ref="H60:I60"/>
    <mergeCell ref="A60:B60"/>
    <mergeCell ref="A58:B58"/>
    <mergeCell ref="A57:B57"/>
    <mergeCell ref="A56:B56"/>
    <mergeCell ref="H57:I57"/>
    <mergeCell ref="H56:I56"/>
    <mergeCell ref="A61:B61"/>
    <mergeCell ref="A62:B62"/>
    <mergeCell ref="A59:B59"/>
    <mergeCell ref="H81:I81"/>
    <mergeCell ref="H72:I72"/>
    <mergeCell ref="H67:I67"/>
    <mergeCell ref="A71:B71"/>
    <mergeCell ref="A74:B74"/>
    <mergeCell ref="A78:B78"/>
    <mergeCell ref="A79:B79"/>
    <mergeCell ref="H70:I70"/>
    <mergeCell ref="H74:I74"/>
    <mergeCell ref="H59:I59"/>
    <mergeCell ref="H77:I77"/>
    <mergeCell ref="H76:I76"/>
    <mergeCell ref="A80:B80"/>
    <mergeCell ref="H78:I78"/>
    <mergeCell ref="H79:I79"/>
    <mergeCell ref="H6:J6"/>
    <mergeCell ref="A44:B44"/>
    <mergeCell ref="A26:B28"/>
    <mergeCell ref="J26:K26"/>
    <mergeCell ref="J24:K24"/>
    <mergeCell ref="H39:I39"/>
    <mergeCell ref="H42:I42"/>
    <mergeCell ref="A41:B41"/>
    <mergeCell ref="H40:I40"/>
    <mergeCell ref="A14:A19"/>
    <mergeCell ref="J12:K12"/>
    <mergeCell ref="J22:K22"/>
    <mergeCell ref="J25:K25"/>
    <mergeCell ref="J30:K30"/>
    <mergeCell ref="J21:K21"/>
    <mergeCell ref="J10:K10"/>
    <mergeCell ref="A23:B25"/>
    <mergeCell ref="A33:E33"/>
    <mergeCell ref="A34:B34"/>
    <mergeCell ref="A37:B37"/>
    <mergeCell ref="B14:B16"/>
    <mergeCell ref="A20:B22"/>
    <mergeCell ref="J23:K23"/>
    <mergeCell ref="H14:H16"/>
    <mergeCell ref="A1:G1"/>
    <mergeCell ref="H50:I50"/>
    <mergeCell ref="H41:I41"/>
    <mergeCell ref="H43:I43"/>
    <mergeCell ref="A39:B39"/>
    <mergeCell ref="A3:E3"/>
    <mergeCell ref="A6:D6"/>
    <mergeCell ref="A10:B10"/>
    <mergeCell ref="B17:B19"/>
    <mergeCell ref="A11:B13"/>
    <mergeCell ref="A29:B31"/>
    <mergeCell ref="H36:I36"/>
    <mergeCell ref="H37:I37"/>
    <mergeCell ref="H35:I35"/>
    <mergeCell ref="H28:H30"/>
    <mergeCell ref="H34:I34"/>
    <mergeCell ref="H38:I38"/>
    <mergeCell ref="C10:D10"/>
    <mergeCell ref="H11:H13"/>
    <mergeCell ref="H20:K20"/>
    <mergeCell ref="J13:K13"/>
    <mergeCell ref="J11:K11"/>
    <mergeCell ref="H22:H24"/>
    <mergeCell ref="J29:K29"/>
    <mergeCell ref="J14:K14"/>
    <mergeCell ref="J15:K15"/>
    <mergeCell ref="J16:K16"/>
    <mergeCell ref="A45:B45"/>
    <mergeCell ref="A46:B46"/>
    <mergeCell ref="A49:B49"/>
    <mergeCell ref="A54:B54"/>
    <mergeCell ref="J28:K28"/>
    <mergeCell ref="H25:H27"/>
    <mergeCell ref="J27:K27"/>
    <mergeCell ref="A51:B51"/>
    <mergeCell ref="A38:B38"/>
    <mergeCell ref="A35:B35"/>
    <mergeCell ref="H53:I53"/>
    <mergeCell ref="H52:I52"/>
    <mergeCell ref="A47:B47"/>
    <mergeCell ref="A48:B48"/>
    <mergeCell ref="A50:B50"/>
    <mergeCell ref="H44:I44"/>
    <mergeCell ref="H48:I48"/>
    <mergeCell ref="H54:I54"/>
    <mergeCell ref="H51:I51"/>
    <mergeCell ref="A52:B52"/>
  </mergeCells>
  <phoneticPr fontId="2"/>
  <pageMargins left="0.78740157480314965" right="0.78740157480314965" top="0.39370078740157483" bottom="0.39370078740157483" header="0.51181102362204722" footer="0.19685039370078741"/>
  <pageSetup paperSize="9" firstPageNumber="376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CFFFF"/>
  </sheetPr>
  <dimension ref="A1:M126"/>
  <sheetViews>
    <sheetView view="pageBreakPreview" zoomScaleNormal="125" zoomScaleSheetLayoutView="10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358"/>
      <c r="B1" s="358"/>
      <c r="C1" s="358"/>
      <c r="D1" s="358"/>
      <c r="E1" s="358"/>
      <c r="F1" s="358"/>
      <c r="G1" s="358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359" t="s">
        <v>114</v>
      </c>
      <c r="B3" s="359"/>
      <c r="C3" s="359"/>
      <c r="D3" s="359"/>
      <c r="E3" s="359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360" t="s">
        <v>94</v>
      </c>
      <c r="B6" s="360"/>
      <c r="C6" s="360"/>
      <c r="D6" s="360"/>
      <c r="E6" s="127" t="s">
        <v>283</v>
      </c>
      <c r="F6" s="127"/>
      <c r="G6" s="127"/>
      <c r="H6" s="361" t="s">
        <v>95</v>
      </c>
      <c r="I6" s="361"/>
      <c r="J6" s="362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363" t="s">
        <v>72</v>
      </c>
      <c r="B10" s="364"/>
      <c r="C10" s="336" t="s">
        <v>7</v>
      </c>
      <c r="D10" s="337"/>
      <c r="E10" s="129" t="s">
        <v>0</v>
      </c>
      <c r="F10" s="130"/>
      <c r="G10" s="127"/>
      <c r="H10" s="131" t="s">
        <v>12</v>
      </c>
      <c r="I10" s="129" t="s">
        <v>11</v>
      </c>
      <c r="J10" s="336" t="s">
        <v>8</v>
      </c>
      <c r="K10" s="337"/>
      <c r="L10" s="129" t="s">
        <v>9</v>
      </c>
    </row>
    <row r="11" spans="1:12" ht="9.6" customHeight="1" x14ac:dyDescent="0.15">
      <c r="A11" s="365" t="s">
        <v>73</v>
      </c>
      <c r="B11" s="366"/>
      <c r="C11" s="132"/>
      <c r="D11" s="166">
        <v>2294</v>
      </c>
      <c r="E11" s="133">
        <v>3347453</v>
      </c>
      <c r="F11" s="134"/>
      <c r="G11" s="127"/>
      <c r="H11" s="367" t="s">
        <v>10</v>
      </c>
      <c r="I11" s="135">
        <v>64198</v>
      </c>
      <c r="J11" s="341">
        <v>30733</v>
      </c>
      <c r="K11" s="342"/>
      <c r="L11" s="135">
        <v>33465</v>
      </c>
    </row>
    <row r="12" spans="1:12" ht="9.6" customHeight="1" x14ac:dyDescent="0.15">
      <c r="A12" s="331"/>
      <c r="B12" s="334"/>
      <c r="C12" s="137"/>
      <c r="D12" s="166">
        <v>1418</v>
      </c>
      <c r="E12" s="138">
        <v>2205595</v>
      </c>
      <c r="F12" s="134"/>
      <c r="G12" s="127"/>
      <c r="H12" s="354"/>
      <c r="I12" s="133">
        <v>34657</v>
      </c>
      <c r="J12" s="356">
        <v>16310</v>
      </c>
      <c r="K12" s="357">
        <v>0</v>
      </c>
      <c r="L12" s="183">
        <v>18347</v>
      </c>
    </row>
    <row r="13" spans="1:12" ht="9.6" customHeight="1" x14ac:dyDescent="0.15">
      <c r="A13" s="331"/>
      <c r="B13" s="334"/>
      <c r="C13" s="137"/>
      <c r="D13" s="167">
        <v>876</v>
      </c>
      <c r="E13" s="138">
        <v>1141858</v>
      </c>
      <c r="F13" s="134"/>
      <c r="G13" s="127"/>
      <c r="H13" s="511"/>
      <c r="I13" s="186">
        <v>29541</v>
      </c>
      <c r="J13" s="512">
        <v>14423</v>
      </c>
      <c r="K13" s="513"/>
      <c r="L13" s="186">
        <v>15118</v>
      </c>
    </row>
    <row r="14" spans="1:12" ht="9.6" customHeight="1" x14ac:dyDescent="0.15">
      <c r="A14" s="331" t="s">
        <v>3</v>
      </c>
      <c r="B14" s="333" t="s">
        <v>6</v>
      </c>
      <c r="C14" s="70"/>
      <c r="D14" s="167">
        <v>510</v>
      </c>
      <c r="E14" s="138">
        <v>2977632</v>
      </c>
      <c r="F14" s="134"/>
      <c r="G14" s="127"/>
      <c r="H14" s="510" t="s">
        <v>231</v>
      </c>
      <c r="I14" s="138">
        <v>0</v>
      </c>
      <c r="J14" s="345">
        <v>0</v>
      </c>
      <c r="K14" s="346"/>
      <c r="L14" s="138">
        <v>0</v>
      </c>
    </row>
    <row r="15" spans="1:12" ht="9.6" customHeight="1" x14ac:dyDescent="0.15">
      <c r="A15" s="331"/>
      <c r="B15" s="333"/>
      <c r="C15" s="70"/>
      <c r="D15" s="167">
        <v>314</v>
      </c>
      <c r="E15" s="138">
        <v>1831058</v>
      </c>
      <c r="F15" s="134"/>
      <c r="G15" s="127"/>
      <c r="H15" s="354"/>
      <c r="I15" s="133">
        <v>0</v>
      </c>
      <c r="J15" s="356">
        <v>0</v>
      </c>
      <c r="K15" s="357"/>
      <c r="L15" s="183">
        <v>0</v>
      </c>
    </row>
    <row r="16" spans="1:12" ht="9.6" customHeight="1" x14ac:dyDescent="0.15">
      <c r="A16" s="331"/>
      <c r="B16" s="333"/>
      <c r="C16" s="70"/>
      <c r="D16" s="167">
        <v>196</v>
      </c>
      <c r="E16" s="138">
        <v>1146574</v>
      </c>
      <c r="F16" s="134"/>
      <c r="G16" s="127"/>
      <c r="H16" s="355"/>
      <c r="I16" s="184">
        <v>0</v>
      </c>
      <c r="J16" s="284">
        <v>0</v>
      </c>
      <c r="K16" s="285"/>
      <c r="L16" s="184">
        <v>0</v>
      </c>
    </row>
    <row r="17" spans="1:12" ht="9.6" customHeight="1" x14ac:dyDescent="0.15">
      <c r="A17" s="332"/>
      <c r="B17" s="333" t="s">
        <v>5</v>
      </c>
      <c r="C17" s="70"/>
      <c r="D17" s="167">
        <v>1567</v>
      </c>
      <c r="E17" s="167">
        <v>264576</v>
      </c>
      <c r="F17" s="134"/>
      <c r="G17" s="127"/>
      <c r="K17" s="127"/>
      <c r="L17" s="127" t="s">
        <v>282</v>
      </c>
    </row>
    <row r="18" spans="1:12" ht="9.6" customHeight="1" x14ac:dyDescent="0.15">
      <c r="A18" s="332"/>
      <c r="B18" s="333"/>
      <c r="C18" s="70"/>
      <c r="D18" s="167">
        <v>861</v>
      </c>
      <c r="E18" s="138">
        <v>256594</v>
      </c>
      <c r="F18" s="134"/>
      <c r="G18" s="127"/>
      <c r="K18" s="127"/>
      <c r="L18" s="127" t="s">
        <v>284</v>
      </c>
    </row>
    <row r="19" spans="1:12" ht="9.6" customHeight="1" x14ac:dyDescent="0.15">
      <c r="A19" s="332"/>
      <c r="B19" s="333"/>
      <c r="C19" s="70"/>
      <c r="D19" s="167">
        <v>706</v>
      </c>
      <c r="E19" s="138">
        <v>7982</v>
      </c>
      <c r="F19" s="134"/>
      <c r="G19" s="127"/>
      <c r="K19" s="127"/>
      <c r="L19" s="127" t="s">
        <v>264</v>
      </c>
    </row>
    <row r="20" spans="1:12" ht="11.1" customHeight="1" x14ac:dyDescent="0.15">
      <c r="A20" s="332" t="s">
        <v>4</v>
      </c>
      <c r="B20" s="334"/>
      <c r="C20" s="137"/>
      <c r="D20" s="167">
        <v>217</v>
      </c>
      <c r="E20" s="167">
        <v>105245</v>
      </c>
      <c r="F20" s="134"/>
      <c r="G20" s="127"/>
      <c r="H20" s="335" t="s">
        <v>96</v>
      </c>
      <c r="I20" s="335"/>
      <c r="J20" s="335"/>
      <c r="K20" s="335"/>
      <c r="L20" s="127"/>
    </row>
    <row r="21" spans="1:12" ht="9.6" customHeight="1" x14ac:dyDescent="0.15">
      <c r="A21" s="332"/>
      <c r="B21" s="334"/>
      <c r="C21" s="137"/>
      <c r="D21" s="167">
        <v>243</v>
      </c>
      <c r="E21" s="138">
        <v>117943</v>
      </c>
      <c r="F21" s="134"/>
      <c r="G21" s="127"/>
      <c r="H21" s="139"/>
      <c r="I21" s="129" t="s">
        <v>71</v>
      </c>
      <c r="J21" s="336" t="s">
        <v>69</v>
      </c>
      <c r="K21" s="337"/>
      <c r="L21" s="129" t="s">
        <v>70</v>
      </c>
    </row>
    <row r="22" spans="1:12" ht="9.6" customHeight="1" x14ac:dyDescent="0.15">
      <c r="A22" s="332"/>
      <c r="B22" s="334"/>
      <c r="C22" s="137"/>
      <c r="D22" s="167">
        <v>-26</v>
      </c>
      <c r="E22" s="138">
        <v>-12698</v>
      </c>
      <c r="F22" s="134"/>
      <c r="G22" s="127"/>
      <c r="H22" s="338" t="s">
        <v>79</v>
      </c>
      <c r="I22" s="135">
        <v>0</v>
      </c>
      <c r="J22" s="341">
        <v>0</v>
      </c>
      <c r="K22" s="342"/>
      <c r="L22" s="135">
        <v>0</v>
      </c>
    </row>
    <row r="23" spans="1:12" ht="9.6" customHeight="1" x14ac:dyDescent="0.15">
      <c r="A23" s="331" t="s">
        <v>74</v>
      </c>
      <c r="B23" s="334"/>
      <c r="C23" s="137"/>
      <c r="D23" s="167">
        <v>0</v>
      </c>
      <c r="E23" s="167">
        <v>0</v>
      </c>
      <c r="F23" s="134"/>
      <c r="G23" s="127"/>
      <c r="H23" s="339"/>
      <c r="I23" s="133">
        <v>0</v>
      </c>
      <c r="J23" s="343">
        <v>0</v>
      </c>
      <c r="K23" s="344">
        <v>0</v>
      </c>
      <c r="L23" s="133">
        <v>0</v>
      </c>
    </row>
    <row r="24" spans="1:12" ht="9.6" customHeight="1" x14ac:dyDescent="0.15">
      <c r="A24" s="331"/>
      <c r="B24" s="334"/>
      <c r="C24" s="137"/>
      <c r="D24" s="167">
        <v>0</v>
      </c>
      <c r="E24" s="138">
        <v>0</v>
      </c>
      <c r="F24" s="134"/>
      <c r="G24" s="127"/>
      <c r="H24" s="340"/>
      <c r="I24" s="138">
        <v>0</v>
      </c>
      <c r="J24" s="345">
        <v>0</v>
      </c>
      <c r="K24" s="346"/>
      <c r="L24" s="138">
        <v>0</v>
      </c>
    </row>
    <row r="25" spans="1:12" ht="9.6" customHeight="1" x14ac:dyDescent="0.15">
      <c r="A25" s="331"/>
      <c r="B25" s="334"/>
      <c r="C25" s="137"/>
      <c r="D25" s="167">
        <v>0</v>
      </c>
      <c r="E25" s="138">
        <v>0</v>
      </c>
      <c r="F25" s="134"/>
      <c r="G25" s="127"/>
      <c r="H25" s="347" t="s">
        <v>75</v>
      </c>
      <c r="I25" s="133">
        <f>J25+L25</f>
        <v>8052</v>
      </c>
      <c r="J25" s="343">
        <v>4026</v>
      </c>
      <c r="K25" s="344"/>
      <c r="L25" s="133">
        <v>4026</v>
      </c>
    </row>
    <row r="26" spans="1:12" ht="9.6" customHeight="1" x14ac:dyDescent="0.15">
      <c r="A26" s="331" t="s">
        <v>1</v>
      </c>
      <c r="B26" s="334"/>
      <c r="C26" s="140"/>
      <c r="D26" s="167">
        <v>0</v>
      </c>
      <c r="E26" s="167">
        <v>0</v>
      </c>
      <c r="F26" s="134"/>
      <c r="G26" s="127"/>
      <c r="H26" s="348"/>
      <c r="I26" s="138">
        <f>J26+L26</f>
        <v>8324</v>
      </c>
      <c r="J26" s="345">
        <v>4162</v>
      </c>
      <c r="K26" s="346">
        <v>0</v>
      </c>
      <c r="L26" s="138">
        <v>4162</v>
      </c>
    </row>
    <row r="27" spans="1:12" ht="9.6" customHeight="1" x14ac:dyDescent="0.15">
      <c r="A27" s="331"/>
      <c r="B27" s="334"/>
      <c r="C27" s="137"/>
      <c r="D27" s="167">
        <v>0</v>
      </c>
      <c r="E27" s="138">
        <v>0</v>
      </c>
      <c r="F27" s="134"/>
      <c r="G27" s="127"/>
      <c r="H27" s="349"/>
      <c r="I27" s="186">
        <f>J27+L27</f>
        <v>-272</v>
      </c>
      <c r="J27" s="345">
        <f>J25-J26</f>
        <v>-136</v>
      </c>
      <c r="K27" s="346"/>
      <c r="L27" s="133">
        <f>L25-L26</f>
        <v>-136</v>
      </c>
    </row>
    <row r="28" spans="1:12" ht="9.6" customHeight="1" x14ac:dyDescent="0.15">
      <c r="A28" s="331"/>
      <c r="B28" s="334"/>
      <c r="C28" s="137"/>
      <c r="D28" s="167">
        <v>0</v>
      </c>
      <c r="E28" s="138">
        <v>0</v>
      </c>
      <c r="F28" s="134"/>
      <c r="G28" s="127"/>
      <c r="H28" s="347" t="s">
        <v>76</v>
      </c>
      <c r="I28" s="186">
        <v>0</v>
      </c>
      <c r="J28" s="345">
        <v>0</v>
      </c>
      <c r="K28" s="346"/>
      <c r="L28" s="186">
        <v>0</v>
      </c>
    </row>
    <row r="29" spans="1:12" ht="9.6" customHeight="1" x14ac:dyDescent="0.15">
      <c r="A29" s="331" t="s">
        <v>2</v>
      </c>
      <c r="B29" s="334"/>
      <c r="C29" s="137"/>
      <c r="D29" s="167">
        <v>0</v>
      </c>
      <c r="E29" s="167">
        <v>0</v>
      </c>
      <c r="F29" s="134"/>
      <c r="G29" s="127"/>
      <c r="H29" s="348"/>
      <c r="I29" s="186">
        <v>0</v>
      </c>
      <c r="J29" s="345">
        <v>0</v>
      </c>
      <c r="K29" s="346">
        <v>0</v>
      </c>
      <c r="L29" s="186">
        <v>0</v>
      </c>
    </row>
    <row r="30" spans="1:12" ht="9.6" customHeight="1" x14ac:dyDescent="0.15">
      <c r="A30" s="331"/>
      <c r="B30" s="334"/>
      <c r="C30" s="137"/>
      <c r="D30" s="167">
        <v>0</v>
      </c>
      <c r="E30" s="138">
        <v>0</v>
      </c>
      <c r="F30" s="134"/>
      <c r="G30" s="127"/>
      <c r="H30" s="350"/>
      <c r="I30" s="184">
        <v>0</v>
      </c>
      <c r="J30" s="284">
        <v>0</v>
      </c>
      <c r="K30" s="285"/>
      <c r="L30" s="184">
        <v>0</v>
      </c>
    </row>
    <row r="31" spans="1:12" ht="9.6" customHeight="1" x14ac:dyDescent="0.15">
      <c r="A31" s="351"/>
      <c r="B31" s="352"/>
      <c r="C31" s="142"/>
      <c r="D31" s="185">
        <v>0</v>
      </c>
      <c r="E31" s="184">
        <v>0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19" t="s">
        <v>97</v>
      </c>
      <c r="B33" s="319"/>
      <c r="C33" s="319"/>
      <c r="D33" s="319"/>
      <c r="E33" s="320"/>
      <c r="F33" s="127" t="s">
        <v>106</v>
      </c>
    </row>
    <row r="34" spans="1:13" ht="9" customHeight="1" x14ac:dyDescent="0.15">
      <c r="A34" s="321" t="s">
        <v>205</v>
      </c>
      <c r="B34" s="322"/>
      <c r="C34" s="143" t="s">
        <v>223</v>
      </c>
      <c r="D34" s="144" t="s">
        <v>11</v>
      </c>
      <c r="E34" s="145" t="s">
        <v>69</v>
      </c>
      <c r="F34" s="146" t="s">
        <v>70</v>
      </c>
      <c r="H34" s="321" t="s">
        <v>205</v>
      </c>
      <c r="I34" s="322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323" t="s">
        <v>13</v>
      </c>
      <c r="B35" s="324"/>
      <c r="C35" s="76"/>
      <c r="D35" s="188">
        <v>66919</v>
      </c>
      <c r="E35" s="188">
        <v>15747</v>
      </c>
      <c r="F35" s="189">
        <v>51172</v>
      </c>
      <c r="H35" s="325" t="s">
        <v>43</v>
      </c>
      <c r="I35" s="326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64844</v>
      </c>
      <c r="E36" s="195">
        <v>14767</v>
      </c>
      <c r="F36" s="189">
        <v>50077</v>
      </c>
      <c r="H36" s="299" t="s">
        <v>44</v>
      </c>
      <c r="I36" s="300"/>
      <c r="J36" s="151">
        <v>265</v>
      </c>
      <c r="K36" s="196">
        <v>2264</v>
      </c>
      <c r="L36" s="191">
        <v>851</v>
      </c>
      <c r="M36" s="197">
        <v>1413</v>
      </c>
    </row>
    <row r="37" spans="1:13" ht="9" customHeight="1" x14ac:dyDescent="0.15">
      <c r="A37" s="315" t="s">
        <v>100</v>
      </c>
      <c r="B37" s="327"/>
      <c r="C37" s="152"/>
      <c r="D37" s="198">
        <v>2801</v>
      </c>
      <c r="E37" s="199">
        <v>346</v>
      </c>
      <c r="F37" s="200">
        <v>2455</v>
      </c>
      <c r="H37" s="315" t="s">
        <v>45</v>
      </c>
      <c r="I37" s="327"/>
      <c r="J37" s="152"/>
      <c r="K37" s="198">
        <v>11868</v>
      </c>
      <c r="L37" s="199">
        <v>1338</v>
      </c>
      <c r="M37" s="200">
        <v>10530</v>
      </c>
    </row>
    <row r="38" spans="1:13" ht="9" customHeight="1" x14ac:dyDescent="0.15">
      <c r="A38" s="328" t="s">
        <v>14</v>
      </c>
      <c r="B38" s="329"/>
      <c r="C38" s="148">
        <v>11</v>
      </c>
      <c r="D38" s="190">
        <v>0</v>
      </c>
      <c r="E38" s="191">
        <v>0</v>
      </c>
      <c r="F38" s="192">
        <v>0</v>
      </c>
      <c r="H38" s="305" t="s">
        <v>46</v>
      </c>
      <c r="I38" s="330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312" t="s">
        <v>15</v>
      </c>
      <c r="B39" s="313"/>
      <c r="C39" s="153">
        <v>21</v>
      </c>
      <c r="D39" s="201">
        <v>17</v>
      </c>
      <c r="E39" s="202">
        <v>0</v>
      </c>
      <c r="F39" s="203">
        <v>17</v>
      </c>
      <c r="H39" s="297" t="s">
        <v>224</v>
      </c>
      <c r="I39" s="314"/>
      <c r="J39" s="153">
        <v>281</v>
      </c>
      <c r="K39" s="201">
        <v>3329</v>
      </c>
      <c r="L39" s="202">
        <v>0</v>
      </c>
      <c r="M39" s="203">
        <v>3329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297" t="s">
        <v>47</v>
      </c>
      <c r="I40" s="31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312" t="s">
        <v>16</v>
      </c>
      <c r="B41" s="313"/>
      <c r="C41" s="153">
        <v>23</v>
      </c>
      <c r="D41" s="201">
        <v>0</v>
      </c>
      <c r="E41" s="202">
        <v>0</v>
      </c>
      <c r="F41" s="203">
        <v>0</v>
      </c>
      <c r="H41" s="297" t="s">
        <v>207</v>
      </c>
      <c r="I41" s="314"/>
      <c r="J41" s="153">
        <v>301</v>
      </c>
      <c r="K41" s="201">
        <v>25</v>
      </c>
      <c r="L41" s="202">
        <v>11</v>
      </c>
      <c r="M41" s="203">
        <v>14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297" t="s">
        <v>48</v>
      </c>
      <c r="I42" s="314"/>
      <c r="J42" s="153">
        <v>311</v>
      </c>
      <c r="K42" s="201">
        <v>1314</v>
      </c>
      <c r="L42" s="202">
        <v>1314</v>
      </c>
      <c r="M42" s="203">
        <v>0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2338</v>
      </c>
      <c r="E43" s="202">
        <v>18</v>
      </c>
      <c r="F43" s="197">
        <v>2320</v>
      </c>
      <c r="H43" s="297" t="s">
        <v>226</v>
      </c>
      <c r="I43" s="314"/>
      <c r="J43" s="153">
        <v>320</v>
      </c>
      <c r="K43" s="201">
        <v>222</v>
      </c>
      <c r="L43" s="202">
        <v>0</v>
      </c>
      <c r="M43" s="203">
        <v>222</v>
      </c>
    </row>
    <row r="44" spans="1:13" ht="9" customHeight="1" x14ac:dyDescent="0.15">
      <c r="A44" s="312" t="s">
        <v>17</v>
      </c>
      <c r="B44" s="313"/>
      <c r="C44" s="153">
        <v>41</v>
      </c>
      <c r="D44" s="201">
        <v>0</v>
      </c>
      <c r="E44" s="202">
        <v>0</v>
      </c>
      <c r="F44" s="203">
        <v>0</v>
      </c>
      <c r="H44" s="297" t="s">
        <v>227</v>
      </c>
      <c r="I44" s="314"/>
      <c r="J44" s="153">
        <v>321</v>
      </c>
      <c r="K44" s="201">
        <v>746</v>
      </c>
      <c r="L44" s="202">
        <v>0</v>
      </c>
      <c r="M44" s="203">
        <v>746</v>
      </c>
    </row>
    <row r="45" spans="1:13" ht="9" customHeight="1" x14ac:dyDescent="0.15">
      <c r="A45" s="290" t="s">
        <v>82</v>
      </c>
      <c r="B45" s="291"/>
      <c r="C45" s="153">
        <v>51</v>
      </c>
      <c r="D45" s="201">
        <v>65</v>
      </c>
      <c r="E45" s="202">
        <v>0</v>
      </c>
      <c r="F45" s="203">
        <v>65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312" t="s">
        <v>18</v>
      </c>
      <c r="B46" s="31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585</v>
      </c>
      <c r="L46" s="202">
        <v>0</v>
      </c>
      <c r="M46" s="203">
        <v>585</v>
      </c>
    </row>
    <row r="47" spans="1:13" ht="9" customHeight="1" x14ac:dyDescent="0.15">
      <c r="A47" s="290" t="s">
        <v>90</v>
      </c>
      <c r="B47" s="291"/>
      <c r="C47" s="153">
        <v>71</v>
      </c>
      <c r="D47" s="201">
        <v>34</v>
      </c>
      <c r="E47" s="202">
        <v>0</v>
      </c>
      <c r="F47" s="203">
        <v>34</v>
      </c>
      <c r="H47" s="157" t="s">
        <v>49</v>
      </c>
      <c r="I47" s="155"/>
      <c r="J47" s="153">
        <v>324</v>
      </c>
      <c r="K47" s="201">
        <v>0</v>
      </c>
      <c r="L47" s="202">
        <v>0</v>
      </c>
      <c r="M47" s="203">
        <v>0</v>
      </c>
    </row>
    <row r="48" spans="1:13" ht="9" customHeight="1" x14ac:dyDescent="0.15">
      <c r="A48" s="309" t="s">
        <v>98</v>
      </c>
      <c r="B48" s="310"/>
      <c r="C48" s="158">
        <v>81</v>
      </c>
      <c r="D48" s="196">
        <v>347</v>
      </c>
      <c r="E48" s="205">
        <v>328</v>
      </c>
      <c r="F48" s="197">
        <v>19</v>
      </c>
      <c r="H48" s="297" t="s">
        <v>228</v>
      </c>
      <c r="I48" s="314"/>
      <c r="J48" s="153">
        <v>331</v>
      </c>
      <c r="K48" s="201">
        <v>5532</v>
      </c>
      <c r="L48" s="202">
        <v>0</v>
      </c>
      <c r="M48" s="203">
        <v>5532</v>
      </c>
    </row>
    <row r="49" spans="1:13" ht="9" customHeight="1" x14ac:dyDescent="0.15">
      <c r="A49" s="315" t="s">
        <v>19</v>
      </c>
      <c r="B49" s="316"/>
      <c r="C49" s="152"/>
      <c r="D49" s="198">
        <v>477</v>
      </c>
      <c r="E49" s="199">
        <v>367</v>
      </c>
      <c r="F49" s="200">
        <v>110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305" t="s">
        <v>20</v>
      </c>
      <c r="B50" s="317"/>
      <c r="C50" s="148">
        <v>91</v>
      </c>
      <c r="D50" s="190">
        <v>0</v>
      </c>
      <c r="E50" s="191">
        <v>0</v>
      </c>
      <c r="F50" s="192">
        <v>0</v>
      </c>
      <c r="H50" s="297" t="s">
        <v>52</v>
      </c>
      <c r="I50" s="29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297" t="s">
        <v>21</v>
      </c>
      <c r="B51" s="318"/>
      <c r="C51" s="153">
        <v>92</v>
      </c>
      <c r="D51" s="201">
        <v>477</v>
      </c>
      <c r="E51" s="202">
        <v>367</v>
      </c>
      <c r="F51" s="203">
        <v>110</v>
      </c>
      <c r="H51" s="297" t="s">
        <v>53</v>
      </c>
      <c r="I51" s="298"/>
      <c r="J51" s="153">
        <v>361</v>
      </c>
      <c r="K51" s="201">
        <v>94</v>
      </c>
      <c r="L51" s="202">
        <v>13</v>
      </c>
      <c r="M51" s="203">
        <v>81</v>
      </c>
    </row>
    <row r="52" spans="1:13" ht="18" customHeight="1" x14ac:dyDescent="0.15">
      <c r="A52" s="297" t="s">
        <v>22</v>
      </c>
      <c r="B52" s="298"/>
      <c r="C52" s="153">
        <v>101</v>
      </c>
      <c r="D52" s="201">
        <v>0</v>
      </c>
      <c r="E52" s="202">
        <v>0</v>
      </c>
      <c r="F52" s="203">
        <v>0</v>
      </c>
      <c r="H52" s="309" t="s">
        <v>101</v>
      </c>
      <c r="I52" s="310"/>
      <c r="J52" s="158">
        <v>371</v>
      </c>
      <c r="K52" s="196">
        <v>21</v>
      </c>
      <c r="L52" s="205">
        <v>0</v>
      </c>
      <c r="M52" s="197">
        <v>21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303" t="s">
        <v>54</v>
      </c>
      <c r="I53" s="304"/>
      <c r="J53" s="152"/>
      <c r="K53" s="198">
        <v>1961</v>
      </c>
      <c r="L53" s="199">
        <v>169</v>
      </c>
      <c r="M53" s="200">
        <v>1792</v>
      </c>
    </row>
    <row r="54" spans="1:13" ht="9" customHeight="1" x14ac:dyDescent="0.15">
      <c r="A54" s="290" t="s">
        <v>93</v>
      </c>
      <c r="B54" s="291"/>
      <c r="C54" s="153">
        <v>112</v>
      </c>
      <c r="D54" s="201">
        <v>0</v>
      </c>
      <c r="E54" s="202">
        <v>0</v>
      </c>
      <c r="F54" s="203">
        <v>0</v>
      </c>
      <c r="H54" s="305" t="s">
        <v>80</v>
      </c>
      <c r="I54" s="306"/>
      <c r="J54" s="148">
        <v>381</v>
      </c>
      <c r="K54" s="190">
        <v>92</v>
      </c>
      <c r="L54" s="191">
        <v>0</v>
      </c>
      <c r="M54" s="192">
        <v>92</v>
      </c>
    </row>
    <row r="55" spans="1:13" ht="9" customHeight="1" x14ac:dyDescent="0.15">
      <c r="A55" s="299" t="s">
        <v>24</v>
      </c>
      <c r="B55" s="31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303" t="s">
        <v>25</v>
      </c>
      <c r="B56" s="304"/>
      <c r="C56" s="152"/>
      <c r="D56" s="198">
        <v>19338</v>
      </c>
      <c r="E56" s="199">
        <v>198</v>
      </c>
      <c r="F56" s="200">
        <v>19140</v>
      </c>
      <c r="H56" s="294" t="s">
        <v>91</v>
      </c>
      <c r="I56" s="29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307" t="s">
        <v>26</v>
      </c>
      <c r="B57" s="308"/>
      <c r="C57" s="148">
        <v>131</v>
      </c>
      <c r="D57" s="190">
        <v>0</v>
      </c>
      <c r="E57" s="191">
        <v>0</v>
      </c>
      <c r="F57" s="192">
        <v>0</v>
      </c>
      <c r="H57" s="290" t="s">
        <v>56</v>
      </c>
      <c r="I57" s="29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290" t="s">
        <v>27</v>
      </c>
      <c r="B58" s="291"/>
      <c r="C58" s="153">
        <v>141</v>
      </c>
      <c r="D58" s="201">
        <v>0</v>
      </c>
      <c r="E58" s="202">
        <v>0</v>
      </c>
      <c r="F58" s="203">
        <v>0</v>
      </c>
      <c r="H58" s="294" t="s">
        <v>209</v>
      </c>
      <c r="I58" s="295"/>
      <c r="J58" s="136">
        <v>421</v>
      </c>
      <c r="K58" s="201">
        <v>1439</v>
      </c>
      <c r="L58" s="202">
        <v>112</v>
      </c>
      <c r="M58" s="203">
        <v>1327</v>
      </c>
    </row>
    <row r="59" spans="1:13" ht="9" customHeight="1" x14ac:dyDescent="0.15">
      <c r="A59" s="290" t="s">
        <v>83</v>
      </c>
      <c r="B59" s="291"/>
      <c r="C59" s="153">
        <v>151</v>
      </c>
      <c r="D59" s="201">
        <v>0</v>
      </c>
      <c r="E59" s="202">
        <v>0</v>
      </c>
      <c r="F59" s="203">
        <v>0</v>
      </c>
      <c r="H59" s="290" t="s">
        <v>57</v>
      </c>
      <c r="I59" s="291"/>
      <c r="J59" s="153">
        <v>422</v>
      </c>
      <c r="K59" s="201">
        <v>430</v>
      </c>
      <c r="L59" s="202">
        <v>57</v>
      </c>
      <c r="M59" s="203">
        <v>373</v>
      </c>
    </row>
    <row r="60" spans="1:13" ht="9" customHeight="1" x14ac:dyDescent="0.15">
      <c r="A60" s="297" t="s">
        <v>84</v>
      </c>
      <c r="B60" s="298"/>
      <c r="C60" s="153">
        <v>161</v>
      </c>
      <c r="D60" s="201">
        <v>6709</v>
      </c>
      <c r="E60" s="202">
        <v>20</v>
      </c>
      <c r="F60" s="203">
        <v>6689</v>
      </c>
      <c r="H60" s="290" t="s">
        <v>58</v>
      </c>
      <c r="I60" s="29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290" t="s">
        <v>28</v>
      </c>
      <c r="B61" s="291"/>
      <c r="C61" s="153">
        <v>162</v>
      </c>
      <c r="D61" s="201">
        <v>12629</v>
      </c>
      <c r="E61" s="202">
        <v>178</v>
      </c>
      <c r="F61" s="203">
        <v>12451</v>
      </c>
      <c r="H61" s="290" t="s">
        <v>229</v>
      </c>
      <c r="I61" s="291"/>
      <c r="J61" s="153">
        <v>424</v>
      </c>
      <c r="K61" s="201">
        <v>0</v>
      </c>
      <c r="L61" s="202">
        <v>0</v>
      </c>
      <c r="M61" s="203">
        <v>0</v>
      </c>
    </row>
    <row r="62" spans="1:13" ht="9" customHeight="1" x14ac:dyDescent="0.15">
      <c r="A62" s="290" t="s">
        <v>29</v>
      </c>
      <c r="B62" s="291"/>
      <c r="C62" s="153">
        <v>171</v>
      </c>
      <c r="D62" s="201">
        <v>0</v>
      </c>
      <c r="E62" s="202">
        <v>0</v>
      </c>
      <c r="F62" s="203">
        <v>0</v>
      </c>
      <c r="H62" s="301" t="s">
        <v>87</v>
      </c>
      <c r="I62" s="302"/>
      <c r="J62" s="151">
        <v>425</v>
      </c>
      <c r="K62" s="196">
        <v>0</v>
      </c>
      <c r="L62" s="205">
        <v>0</v>
      </c>
      <c r="M62" s="197">
        <v>0</v>
      </c>
    </row>
    <row r="63" spans="1:13" ht="9" customHeight="1" x14ac:dyDescent="0.15">
      <c r="A63" s="297" t="s">
        <v>30</v>
      </c>
      <c r="B63" s="298"/>
      <c r="C63" s="153">
        <v>181</v>
      </c>
      <c r="D63" s="201">
        <v>0</v>
      </c>
      <c r="E63" s="202">
        <v>0</v>
      </c>
      <c r="F63" s="203">
        <v>0</v>
      </c>
      <c r="H63" s="303" t="s">
        <v>59</v>
      </c>
      <c r="I63" s="304"/>
      <c r="J63" s="152"/>
      <c r="K63" s="198">
        <v>2744</v>
      </c>
      <c r="L63" s="199">
        <v>801</v>
      </c>
      <c r="M63" s="200">
        <v>1943</v>
      </c>
    </row>
    <row r="64" spans="1:13" ht="9" customHeight="1" x14ac:dyDescent="0.15">
      <c r="A64" s="290" t="s">
        <v>31</v>
      </c>
      <c r="B64" s="291"/>
      <c r="C64" s="153">
        <v>191</v>
      </c>
      <c r="D64" s="201">
        <v>0</v>
      </c>
      <c r="E64" s="202">
        <v>0</v>
      </c>
      <c r="F64" s="203">
        <v>0</v>
      </c>
      <c r="H64" s="307" t="s">
        <v>60</v>
      </c>
      <c r="I64" s="30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290" t="s">
        <v>32</v>
      </c>
      <c r="B65" s="291"/>
      <c r="C65" s="153">
        <v>201</v>
      </c>
      <c r="D65" s="201">
        <v>0</v>
      </c>
      <c r="E65" s="202">
        <v>0</v>
      </c>
      <c r="F65" s="203">
        <v>0</v>
      </c>
      <c r="H65" s="294" t="s">
        <v>210</v>
      </c>
      <c r="I65" s="29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294" t="s">
        <v>214</v>
      </c>
      <c r="I66" s="29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10532</v>
      </c>
      <c r="E67" s="199">
        <v>3987</v>
      </c>
      <c r="F67" s="200">
        <v>6545</v>
      </c>
      <c r="H67" s="297" t="s">
        <v>61</v>
      </c>
      <c r="I67" s="298"/>
      <c r="J67" s="153">
        <v>443</v>
      </c>
      <c r="K67" s="201">
        <v>1154</v>
      </c>
      <c r="L67" s="202">
        <v>429</v>
      </c>
      <c r="M67" s="203">
        <v>725</v>
      </c>
    </row>
    <row r="68" spans="1:13" ht="9" customHeight="1" x14ac:dyDescent="0.15">
      <c r="A68" s="307" t="s">
        <v>33</v>
      </c>
      <c r="B68" s="308"/>
      <c r="C68" s="148">
        <v>221</v>
      </c>
      <c r="D68" s="190">
        <v>192</v>
      </c>
      <c r="E68" s="191">
        <v>66</v>
      </c>
      <c r="F68" s="192">
        <v>126</v>
      </c>
      <c r="H68" s="290" t="s">
        <v>88</v>
      </c>
      <c r="I68" s="291"/>
      <c r="J68" s="153">
        <v>444</v>
      </c>
      <c r="K68" s="201">
        <v>587</v>
      </c>
      <c r="L68" s="202">
        <v>372</v>
      </c>
      <c r="M68" s="203">
        <v>215</v>
      </c>
    </row>
    <row r="69" spans="1:13" ht="9" customHeight="1" x14ac:dyDescent="0.15">
      <c r="A69" s="290" t="s">
        <v>34</v>
      </c>
      <c r="B69" s="291"/>
      <c r="C69" s="153">
        <v>222</v>
      </c>
      <c r="D69" s="201">
        <v>0</v>
      </c>
      <c r="E69" s="202">
        <v>0</v>
      </c>
      <c r="F69" s="203">
        <v>0</v>
      </c>
      <c r="H69" s="297" t="s">
        <v>62</v>
      </c>
      <c r="I69" s="29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297" t="s">
        <v>35</v>
      </c>
      <c r="B70" s="298"/>
      <c r="C70" s="153">
        <v>231</v>
      </c>
      <c r="D70" s="201">
        <v>0</v>
      </c>
      <c r="E70" s="202">
        <v>0</v>
      </c>
      <c r="F70" s="203">
        <v>0</v>
      </c>
      <c r="H70" s="294" t="s">
        <v>212</v>
      </c>
      <c r="I70" s="295"/>
      <c r="J70" s="136">
        <v>461</v>
      </c>
      <c r="K70" s="201">
        <v>1003</v>
      </c>
      <c r="L70" s="202">
        <v>0</v>
      </c>
      <c r="M70" s="203">
        <v>1003</v>
      </c>
    </row>
    <row r="71" spans="1:13" ht="9" customHeight="1" x14ac:dyDescent="0.15">
      <c r="A71" s="297" t="s">
        <v>36</v>
      </c>
      <c r="B71" s="298"/>
      <c r="C71" s="153">
        <v>241</v>
      </c>
      <c r="D71" s="201">
        <v>989</v>
      </c>
      <c r="E71" s="202">
        <v>229</v>
      </c>
      <c r="F71" s="203">
        <v>760</v>
      </c>
      <c r="H71" s="301" t="s">
        <v>89</v>
      </c>
      <c r="I71" s="30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297" t="s">
        <v>37</v>
      </c>
      <c r="B72" s="298"/>
      <c r="C72" s="153">
        <v>251</v>
      </c>
      <c r="D72" s="201">
        <v>0</v>
      </c>
      <c r="E72" s="202">
        <v>0</v>
      </c>
      <c r="F72" s="203">
        <v>0</v>
      </c>
      <c r="H72" s="303" t="s">
        <v>102</v>
      </c>
      <c r="I72" s="304"/>
      <c r="J72" s="152"/>
      <c r="K72" s="198">
        <v>13520</v>
      </c>
      <c r="L72" s="199">
        <v>6599</v>
      </c>
      <c r="M72" s="200">
        <v>6921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4279</v>
      </c>
      <c r="E73" s="202">
        <v>1513</v>
      </c>
      <c r="F73" s="203">
        <v>2766</v>
      </c>
      <c r="H73" s="305" t="s">
        <v>63</v>
      </c>
      <c r="I73" s="306"/>
      <c r="J73" s="148">
        <v>481</v>
      </c>
      <c r="K73" s="190">
        <v>0</v>
      </c>
      <c r="L73" s="191">
        <v>0</v>
      </c>
      <c r="M73" s="192">
        <v>0</v>
      </c>
    </row>
    <row r="74" spans="1:13" ht="9" customHeight="1" x14ac:dyDescent="0.15">
      <c r="A74" s="290" t="s">
        <v>85</v>
      </c>
      <c r="B74" s="291"/>
      <c r="C74" s="153">
        <v>253</v>
      </c>
      <c r="D74" s="201">
        <v>2211</v>
      </c>
      <c r="E74" s="202">
        <v>1024</v>
      </c>
      <c r="F74" s="203">
        <v>1187</v>
      </c>
      <c r="H74" s="292" t="s">
        <v>92</v>
      </c>
      <c r="I74" s="293"/>
      <c r="J74" s="163">
        <v>491</v>
      </c>
      <c r="K74" s="201">
        <v>0</v>
      </c>
      <c r="L74" s="202">
        <v>0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16</v>
      </c>
      <c r="E75" s="202">
        <v>6</v>
      </c>
      <c r="F75" s="203">
        <v>10</v>
      </c>
      <c r="H75" s="294" t="s">
        <v>64</v>
      </c>
      <c r="I75" s="295"/>
      <c r="J75" s="136">
        <v>501</v>
      </c>
      <c r="K75" s="201">
        <v>1</v>
      </c>
      <c r="L75" s="202">
        <v>0</v>
      </c>
      <c r="M75" s="203">
        <v>1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0</v>
      </c>
      <c r="E76" s="202">
        <v>0</v>
      </c>
      <c r="F76" s="203">
        <v>0</v>
      </c>
      <c r="H76" s="296" t="s">
        <v>78</v>
      </c>
      <c r="I76" s="293"/>
      <c r="J76" s="163">
        <v>511</v>
      </c>
      <c r="K76" s="201">
        <v>4320</v>
      </c>
      <c r="L76" s="202">
        <v>2405</v>
      </c>
      <c r="M76" s="203">
        <v>1915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290" t="s">
        <v>65</v>
      </c>
      <c r="I77" s="291"/>
      <c r="J77" s="153">
        <v>512</v>
      </c>
      <c r="K77" s="201">
        <v>2195</v>
      </c>
      <c r="L77" s="202">
        <v>2195</v>
      </c>
      <c r="M77" s="203">
        <v>0</v>
      </c>
    </row>
    <row r="78" spans="1:13" ht="9" customHeight="1" x14ac:dyDescent="0.15">
      <c r="A78" s="297" t="s">
        <v>41</v>
      </c>
      <c r="B78" s="298"/>
      <c r="C78" s="153">
        <v>261</v>
      </c>
      <c r="D78" s="201">
        <v>0</v>
      </c>
      <c r="E78" s="202">
        <v>0</v>
      </c>
      <c r="F78" s="203">
        <v>0</v>
      </c>
      <c r="H78" s="297" t="s">
        <v>66</v>
      </c>
      <c r="I78" s="298"/>
      <c r="J78" s="153">
        <v>521</v>
      </c>
      <c r="K78" s="201">
        <v>1671</v>
      </c>
      <c r="L78" s="202">
        <v>1235</v>
      </c>
      <c r="M78" s="203">
        <v>436</v>
      </c>
    </row>
    <row r="79" spans="1:13" ht="9" customHeight="1" x14ac:dyDescent="0.15">
      <c r="A79" s="297" t="s">
        <v>42</v>
      </c>
      <c r="B79" s="298"/>
      <c r="C79" s="153">
        <v>262</v>
      </c>
      <c r="D79" s="201">
        <v>581</v>
      </c>
      <c r="E79" s="202">
        <v>298</v>
      </c>
      <c r="F79" s="203">
        <v>283</v>
      </c>
      <c r="H79" s="299" t="s">
        <v>67</v>
      </c>
      <c r="I79" s="300"/>
      <c r="J79" s="151">
        <v>531</v>
      </c>
      <c r="K79" s="206">
        <v>5333</v>
      </c>
      <c r="L79" s="207">
        <v>764</v>
      </c>
      <c r="M79" s="208">
        <v>4569</v>
      </c>
    </row>
    <row r="80" spans="1:13" ht="9" customHeight="1" x14ac:dyDescent="0.15">
      <c r="A80" s="286" t="s">
        <v>68</v>
      </c>
      <c r="B80" s="28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1603</v>
      </c>
      <c r="L80" s="211">
        <v>962</v>
      </c>
      <c r="M80" s="210">
        <v>641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288" t="s">
        <v>213</v>
      </c>
      <c r="I81" s="289"/>
      <c r="J81" s="165"/>
      <c r="K81" s="209">
        <v>2075</v>
      </c>
      <c r="L81" s="212">
        <v>980</v>
      </c>
      <c r="M81" s="208">
        <v>1095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H14:H16"/>
    <mergeCell ref="J14:K14"/>
    <mergeCell ref="J15:K15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A44:B44"/>
    <mergeCell ref="A45:B45"/>
    <mergeCell ref="H44:I44"/>
    <mergeCell ref="A46:B46"/>
    <mergeCell ref="A47:B47"/>
    <mergeCell ref="A48:B48"/>
    <mergeCell ref="A49:B49"/>
    <mergeCell ref="A50:B50"/>
    <mergeCell ref="H50:I50"/>
    <mergeCell ref="A51:B51"/>
    <mergeCell ref="H51:I51"/>
    <mergeCell ref="H48:I48"/>
    <mergeCell ref="H60:I60"/>
    <mergeCell ref="A61:B61"/>
    <mergeCell ref="H61:I61"/>
    <mergeCell ref="A62:B62"/>
    <mergeCell ref="H62:I62"/>
    <mergeCell ref="A52:B52"/>
    <mergeCell ref="H52:I52"/>
    <mergeCell ref="H53:I53"/>
    <mergeCell ref="A54:B54"/>
    <mergeCell ref="A55:B55"/>
    <mergeCell ref="A56:B56"/>
    <mergeCell ref="H56:I56"/>
    <mergeCell ref="A57:B57"/>
    <mergeCell ref="H57:I57"/>
    <mergeCell ref="H54:I54"/>
    <mergeCell ref="H81:I81"/>
    <mergeCell ref="H77:I77"/>
    <mergeCell ref="A78:B78"/>
    <mergeCell ref="H78:I78"/>
    <mergeCell ref="A79:B79"/>
    <mergeCell ref="A80:B80"/>
    <mergeCell ref="H79:I79"/>
    <mergeCell ref="A71:B71"/>
    <mergeCell ref="H71:I71"/>
    <mergeCell ref="A72:B72"/>
    <mergeCell ref="H72:I72"/>
    <mergeCell ref="H73:I73"/>
    <mergeCell ref="J16:K16"/>
    <mergeCell ref="A74:B74"/>
    <mergeCell ref="H74:I74"/>
    <mergeCell ref="H75:I75"/>
    <mergeCell ref="H76:I76"/>
    <mergeCell ref="A68:B68"/>
    <mergeCell ref="H68:I68"/>
    <mergeCell ref="A69:B69"/>
    <mergeCell ref="H69:I69"/>
    <mergeCell ref="A70:B70"/>
    <mergeCell ref="A63:B63"/>
    <mergeCell ref="H63:I63"/>
    <mergeCell ref="A64:B64"/>
    <mergeCell ref="H64:I64"/>
    <mergeCell ref="A65:B65"/>
    <mergeCell ref="H65:I65"/>
    <mergeCell ref="H66:I66"/>
    <mergeCell ref="H67:I67"/>
    <mergeCell ref="H70:I70"/>
    <mergeCell ref="A58:B58"/>
    <mergeCell ref="H58:I58"/>
    <mergeCell ref="A59:B59"/>
    <mergeCell ref="H59:I59"/>
    <mergeCell ref="A60:B60"/>
  </mergeCells>
  <phoneticPr fontId="2"/>
  <pageMargins left="0.78740157480314965" right="0.78740157480314965" top="0.39370078740157483" bottom="0.39370078740157483" header="0.51181102362204722" footer="0.19685039370078741"/>
  <pageSetup paperSize="9" firstPageNumber="377" orientation="portrait" useFirstPageNumber="1" horizontalDpi="300" verticalDpi="300" r:id="rId1"/>
  <headerFooter scaleWithDoc="0" alignWithMargins="0">
    <oddFooter>&amp;C&amp;"ＭＳ Ｐ明朝,標準"- &amp;P 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CFFFF"/>
  </sheetPr>
  <dimension ref="A1:M126"/>
  <sheetViews>
    <sheetView view="pageBreakPreview" zoomScaleNormal="125" zoomScaleSheetLayoutView="10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358"/>
      <c r="B1" s="358"/>
      <c r="C1" s="358"/>
      <c r="D1" s="358"/>
      <c r="E1" s="358"/>
      <c r="F1" s="358"/>
      <c r="G1" s="358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359" t="s">
        <v>246</v>
      </c>
      <c r="B3" s="359"/>
      <c r="C3" s="359"/>
      <c r="D3" s="359"/>
      <c r="E3" s="359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360" t="s">
        <v>94</v>
      </c>
      <c r="B6" s="360"/>
      <c r="C6" s="360"/>
      <c r="D6" s="360"/>
      <c r="E6" s="127" t="s">
        <v>283</v>
      </c>
      <c r="F6" s="127"/>
      <c r="G6" s="127"/>
      <c r="H6" s="361" t="s">
        <v>95</v>
      </c>
      <c r="I6" s="361"/>
      <c r="J6" s="362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363" t="s">
        <v>72</v>
      </c>
      <c r="B10" s="364"/>
      <c r="C10" s="336" t="s">
        <v>7</v>
      </c>
      <c r="D10" s="337"/>
      <c r="E10" s="129" t="s">
        <v>0</v>
      </c>
      <c r="F10" s="130"/>
      <c r="G10" s="127"/>
      <c r="H10" s="131" t="s">
        <v>12</v>
      </c>
      <c r="I10" s="129" t="s">
        <v>11</v>
      </c>
      <c r="J10" s="336" t="s">
        <v>8</v>
      </c>
      <c r="K10" s="337"/>
      <c r="L10" s="129" t="s">
        <v>9</v>
      </c>
    </row>
    <row r="11" spans="1:12" ht="9.6" customHeight="1" x14ac:dyDescent="0.15">
      <c r="A11" s="365" t="s">
        <v>73</v>
      </c>
      <c r="B11" s="366"/>
      <c r="C11" s="132"/>
      <c r="D11" s="166">
        <v>3176</v>
      </c>
      <c r="E11" s="133">
        <v>3269891</v>
      </c>
      <c r="F11" s="134"/>
      <c r="G11" s="127"/>
      <c r="H11" s="367" t="s">
        <v>10</v>
      </c>
      <c r="I11" s="135">
        <v>61864</v>
      </c>
      <c r="J11" s="341">
        <v>30215</v>
      </c>
      <c r="K11" s="342"/>
      <c r="L11" s="135">
        <v>31649</v>
      </c>
    </row>
    <row r="12" spans="1:12" ht="9.6" customHeight="1" x14ac:dyDescent="0.15">
      <c r="A12" s="331"/>
      <c r="B12" s="334"/>
      <c r="C12" s="137"/>
      <c r="D12" s="166">
        <v>1327</v>
      </c>
      <c r="E12" s="138">
        <v>2312221</v>
      </c>
      <c r="F12" s="134"/>
      <c r="G12" s="127"/>
      <c r="H12" s="354"/>
      <c r="I12" s="133">
        <v>40915</v>
      </c>
      <c r="J12" s="356">
        <v>20375</v>
      </c>
      <c r="K12" s="357">
        <v>0</v>
      </c>
      <c r="L12" s="183">
        <v>20540</v>
      </c>
    </row>
    <row r="13" spans="1:12" ht="9.6" customHeight="1" x14ac:dyDescent="0.15">
      <c r="A13" s="331"/>
      <c r="B13" s="334"/>
      <c r="C13" s="137"/>
      <c r="D13" s="167">
        <v>1849</v>
      </c>
      <c r="E13" s="138">
        <v>957670</v>
      </c>
      <c r="F13" s="134"/>
      <c r="G13" s="127"/>
      <c r="H13" s="368"/>
      <c r="I13" s="138">
        <v>20949</v>
      </c>
      <c r="J13" s="345">
        <v>9840</v>
      </c>
      <c r="K13" s="346"/>
      <c r="L13" s="138">
        <v>11109</v>
      </c>
    </row>
    <row r="14" spans="1:12" ht="9.6" customHeight="1" x14ac:dyDescent="0.15">
      <c r="A14" s="331" t="s">
        <v>3</v>
      </c>
      <c r="B14" s="333" t="s">
        <v>6</v>
      </c>
      <c r="C14" s="70"/>
      <c r="D14" s="167">
        <v>478</v>
      </c>
      <c r="E14" s="138">
        <v>2915322</v>
      </c>
      <c r="F14" s="134"/>
      <c r="G14" s="127"/>
      <c r="H14" s="353" t="s">
        <v>231</v>
      </c>
      <c r="I14" s="133">
        <v>0</v>
      </c>
      <c r="J14" s="343">
        <v>0</v>
      </c>
      <c r="K14" s="344"/>
      <c r="L14" s="133">
        <v>0</v>
      </c>
    </row>
    <row r="15" spans="1:12" ht="9.6" customHeight="1" x14ac:dyDescent="0.15">
      <c r="A15" s="331"/>
      <c r="B15" s="333"/>
      <c r="C15" s="70"/>
      <c r="D15" s="167">
        <v>327</v>
      </c>
      <c r="E15" s="138">
        <v>1994373</v>
      </c>
      <c r="F15" s="134"/>
      <c r="G15" s="127"/>
      <c r="H15" s="354"/>
      <c r="I15" s="133">
        <v>0</v>
      </c>
      <c r="J15" s="356">
        <v>0</v>
      </c>
      <c r="K15" s="357"/>
      <c r="L15" s="183">
        <v>0</v>
      </c>
    </row>
    <row r="16" spans="1:12" ht="9.6" customHeight="1" x14ac:dyDescent="0.15">
      <c r="A16" s="331"/>
      <c r="B16" s="333"/>
      <c r="C16" s="70"/>
      <c r="D16" s="167">
        <v>151</v>
      </c>
      <c r="E16" s="138">
        <v>920949</v>
      </c>
      <c r="F16" s="134"/>
      <c r="G16" s="127"/>
      <c r="H16" s="355"/>
      <c r="I16" s="184">
        <v>0</v>
      </c>
      <c r="J16" s="284">
        <v>0</v>
      </c>
      <c r="K16" s="285"/>
      <c r="L16" s="184">
        <v>0</v>
      </c>
    </row>
    <row r="17" spans="1:12" ht="9.6" customHeight="1" x14ac:dyDescent="0.15">
      <c r="A17" s="332"/>
      <c r="B17" s="333" t="s">
        <v>5</v>
      </c>
      <c r="C17" s="70"/>
      <c r="D17" s="167">
        <v>1756</v>
      </c>
      <c r="E17" s="167">
        <v>246055</v>
      </c>
      <c r="F17" s="134"/>
      <c r="G17" s="127"/>
      <c r="K17" s="127"/>
      <c r="L17" s="127" t="s">
        <v>282</v>
      </c>
    </row>
    <row r="18" spans="1:12" ht="9.6" customHeight="1" x14ac:dyDescent="0.15">
      <c r="A18" s="332"/>
      <c r="B18" s="333"/>
      <c r="C18" s="70"/>
      <c r="D18" s="167">
        <v>998</v>
      </c>
      <c r="E18" s="138">
        <v>316850</v>
      </c>
      <c r="F18" s="134"/>
      <c r="G18" s="127"/>
      <c r="K18" s="127"/>
      <c r="L18" s="127" t="s">
        <v>284</v>
      </c>
    </row>
    <row r="19" spans="1:12" ht="9.6" customHeight="1" x14ac:dyDescent="0.15">
      <c r="A19" s="332"/>
      <c r="B19" s="333"/>
      <c r="C19" s="70"/>
      <c r="D19" s="167">
        <v>758</v>
      </c>
      <c r="E19" s="138">
        <v>-70795</v>
      </c>
      <c r="F19" s="134"/>
      <c r="G19" s="127"/>
      <c r="K19" s="127"/>
      <c r="L19" s="127" t="s">
        <v>264</v>
      </c>
    </row>
    <row r="20" spans="1:12" ht="11.1" customHeight="1" x14ac:dyDescent="0.15">
      <c r="A20" s="332" t="s">
        <v>4</v>
      </c>
      <c r="B20" s="334"/>
      <c r="C20" s="137"/>
      <c r="D20" s="167">
        <v>212</v>
      </c>
      <c r="E20" s="167">
        <v>102820</v>
      </c>
      <c r="F20" s="134"/>
      <c r="G20" s="127"/>
      <c r="H20" s="335" t="s">
        <v>96</v>
      </c>
      <c r="I20" s="335"/>
      <c r="J20" s="335"/>
      <c r="K20" s="335"/>
      <c r="L20" s="127"/>
    </row>
    <row r="21" spans="1:12" ht="9.6" customHeight="1" x14ac:dyDescent="0.15">
      <c r="A21" s="332"/>
      <c r="B21" s="334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336" t="s">
        <v>69</v>
      </c>
      <c r="K21" s="337"/>
      <c r="L21" s="129" t="s">
        <v>70</v>
      </c>
    </row>
    <row r="22" spans="1:12" ht="9.6" customHeight="1" x14ac:dyDescent="0.15">
      <c r="A22" s="332"/>
      <c r="B22" s="334"/>
      <c r="C22" s="137"/>
      <c r="D22" s="167">
        <v>212</v>
      </c>
      <c r="E22" s="138">
        <v>102820</v>
      </c>
      <c r="F22" s="134"/>
      <c r="G22" s="127"/>
      <c r="H22" s="338" t="s">
        <v>79</v>
      </c>
      <c r="I22" s="135">
        <v>0</v>
      </c>
      <c r="J22" s="341">
        <v>0</v>
      </c>
      <c r="K22" s="342"/>
      <c r="L22" s="135">
        <v>0</v>
      </c>
    </row>
    <row r="23" spans="1:12" ht="9.6" customHeight="1" x14ac:dyDescent="0.15">
      <c r="A23" s="331" t="s">
        <v>74</v>
      </c>
      <c r="B23" s="334"/>
      <c r="C23" s="137"/>
      <c r="D23" s="167">
        <v>730</v>
      </c>
      <c r="E23" s="167">
        <v>5694</v>
      </c>
      <c r="F23" s="134"/>
      <c r="G23" s="127"/>
      <c r="H23" s="339"/>
      <c r="I23" s="133">
        <v>0</v>
      </c>
      <c r="J23" s="343">
        <v>0</v>
      </c>
      <c r="K23" s="344">
        <v>0</v>
      </c>
      <c r="L23" s="133">
        <v>0</v>
      </c>
    </row>
    <row r="24" spans="1:12" ht="9.6" customHeight="1" x14ac:dyDescent="0.15">
      <c r="A24" s="331"/>
      <c r="B24" s="334"/>
      <c r="C24" s="137"/>
      <c r="D24" s="167">
        <v>0</v>
      </c>
      <c r="E24" s="138">
        <v>0</v>
      </c>
      <c r="F24" s="134"/>
      <c r="G24" s="127"/>
      <c r="H24" s="340"/>
      <c r="I24" s="138">
        <v>0</v>
      </c>
      <c r="J24" s="345">
        <v>0</v>
      </c>
      <c r="K24" s="346"/>
      <c r="L24" s="138">
        <v>0</v>
      </c>
    </row>
    <row r="25" spans="1:12" ht="9.6" customHeight="1" x14ac:dyDescent="0.15">
      <c r="A25" s="331"/>
      <c r="B25" s="334"/>
      <c r="C25" s="137"/>
      <c r="D25" s="167">
        <v>730</v>
      </c>
      <c r="E25" s="138">
        <v>5694</v>
      </c>
      <c r="F25" s="134"/>
      <c r="G25" s="127"/>
      <c r="H25" s="347" t="s">
        <v>75</v>
      </c>
      <c r="I25" s="133">
        <f>J25+L25</f>
        <v>2744</v>
      </c>
      <c r="J25" s="343">
        <v>1372</v>
      </c>
      <c r="K25" s="344"/>
      <c r="L25" s="133">
        <v>1372</v>
      </c>
    </row>
    <row r="26" spans="1:12" ht="9.6" customHeight="1" x14ac:dyDescent="0.15">
      <c r="A26" s="331" t="s">
        <v>1</v>
      </c>
      <c r="B26" s="334"/>
      <c r="C26" s="140"/>
      <c r="D26" s="167">
        <v>0</v>
      </c>
      <c r="E26" s="167">
        <v>0</v>
      </c>
      <c r="F26" s="134"/>
      <c r="G26" s="127"/>
      <c r="H26" s="348"/>
      <c r="I26" s="138">
        <f>J26+L26</f>
        <v>1984</v>
      </c>
      <c r="J26" s="345">
        <v>992</v>
      </c>
      <c r="K26" s="346">
        <v>0</v>
      </c>
      <c r="L26" s="138">
        <v>992</v>
      </c>
    </row>
    <row r="27" spans="1:12" ht="9.6" customHeight="1" x14ac:dyDescent="0.15">
      <c r="A27" s="331"/>
      <c r="B27" s="334"/>
      <c r="C27" s="137"/>
      <c r="D27" s="167">
        <v>0</v>
      </c>
      <c r="E27" s="138">
        <v>0</v>
      </c>
      <c r="F27" s="134"/>
      <c r="G27" s="127"/>
      <c r="H27" s="349"/>
      <c r="I27" s="186">
        <f>J27+L27</f>
        <v>760</v>
      </c>
      <c r="J27" s="345">
        <f>J25-J26</f>
        <v>380</v>
      </c>
      <c r="K27" s="346"/>
      <c r="L27" s="133">
        <f>L25-L26</f>
        <v>380</v>
      </c>
    </row>
    <row r="28" spans="1:12" ht="9.6" customHeight="1" x14ac:dyDescent="0.15">
      <c r="A28" s="331"/>
      <c r="B28" s="334"/>
      <c r="C28" s="137"/>
      <c r="D28" s="167">
        <v>0</v>
      </c>
      <c r="E28" s="138">
        <v>0</v>
      </c>
      <c r="F28" s="134"/>
      <c r="G28" s="127"/>
      <c r="H28" s="347" t="s">
        <v>76</v>
      </c>
      <c r="I28" s="186">
        <v>0</v>
      </c>
      <c r="J28" s="345">
        <v>0</v>
      </c>
      <c r="K28" s="346"/>
      <c r="L28" s="186">
        <v>0</v>
      </c>
    </row>
    <row r="29" spans="1:12" ht="9.6" customHeight="1" x14ac:dyDescent="0.15">
      <c r="A29" s="331" t="s">
        <v>2</v>
      </c>
      <c r="B29" s="334"/>
      <c r="C29" s="137"/>
      <c r="D29" s="167">
        <v>0</v>
      </c>
      <c r="E29" s="167">
        <v>0</v>
      </c>
      <c r="F29" s="134"/>
      <c r="G29" s="127"/>
      <c r="H29" s="348"/>
      <c r="I29" s="186">
        <v>184</v>
      </c>
      <c r="J29" s="345">
        <v>92</v>
      </c>
      <c r="K29" s="346">
        <v>0</v>
      </c>
      <c r="L29" s="138">
        <v>92</v>
      </c>
    </row>
    <row r="30" spans="1:12" ht="9.6" customHeight="1" x14ac:dyDescent="0.15">
      <c r="A30" s="331"/>
      <c r="B30" s="334"/>
      <c r="C30" s="137"/>
      <c r="D30" s="167">
        <v>2</v>
      </c>
      <c r="E30" s="138">
        <v>998</v>
      </c>
      <c r="F30" s="134"/>
      <c r="G30" s="127"/>
      <c r="H30" s="350"/>
      <c r="I30" s="184">
        <v>-184</v>
      </c>
      <c r="J30" s="284">
        <v>-92</v>
      </c>
      <c r="K30" s="285"/>
      <c r="L30" s="187">
        <v>-92</v>
      </c>
    </row>
    <row r="31" spans="1:12" ht="9.6" customHeight="1" x14ac:dyDescent="0.15">
      <c r="A31" s="351"/>
      <c r="B31" s="352"/>
      <c r="C31" s="142"/>
      <c r="D31" s="185">
        <v>-2</v>
      </c>
      <c r="E31" s="184">
        <v>-998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19" t="s">
        <v>97</v>
      </c>
      <c r="B33" s="319"/>
      <c r="C33" s="319"/>
      <c r="D33" s="319"/>
      <c r="E33" s="320"/>
      <c r="F33" s="127" t="s">
        <v>106</v>
      </c>
    </row>
    <row r="34" spans="1:13" ht="9" customHeight="1" x14ac:dyDescent="0.15">
      <c r="A34" s="321" t="s">
        <v>205</v>
      </c>
      <c r="B34" s="322"/>
      <c r="C34" s="143" t="s">
        <v>223</v>
      </c>
      <c r="D34" s="144" t="s">
        <v>11</v>
      </c>
      <c r="E34" s="145" t="s">
        <v>69</v>
      </c>
      <c r="F34" s="146" t="s">
        <v>70</v>
      </c>
      <c r="H34" s="321" t="s">
        <v>205</v>
      </c>
      <c r="I34" s="322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323" t="s">
        <v>13</v>
      </c>
      <c r="B35" s="324"/>
      <c r="C35" s="76"/>
      <c r="D35" s="188">
        <v>27561</v>
      </c>
      <c r="E35" s="188">
        <v>10573</v>
      </c>
      <c r="F35" s="189">
        <v>16988</v>
      </c>
      <c r="H35" s="325" t="s">
        <v>43</v>
      </c>
      <c r="I35" s="326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26721</v>
      </c>
      <c r="E36" s="195">
        <v>10148</v>
      </c>
      <c r="F36" s="189">
        <v>16573</v>
      </c>
      <c r="H36" s="299" t="s">
        <v>44</v>
      </c>
      <c r="I36" s="300"/>
      <c r="J36" s="151">
        <v>265</v>
      </c>
      <c r="K36" s="196">
        <v>898</v>
      </c>
      <c r="L36" s="191">
        <v>576</v>
      </c>
      <c r="M36" s="197">
        <v>322</v>
      </c>
    </row>
    <row r="37" spans="1:13" ht="9" customHeight="1" x14ac:dyDescent="0.15">
      <c r="A37" s="315" t="s">
        <v>100</v>
      </c>
      <c r="B37" s="327"/>
      <c r="C37" s="152"/>
      <c r="D37" s="198">
        <v>806</v>
      </c>
      <c r="E37" s="199">
        <v>163</v>
      </c>
      <c r="F37" s="200">
        <v>643</v>
      </c>
      <c r="H37" s="315" t="s">
        <v>45</v>
      </c>
      <c r="I37" s="327"/>
      <c r="J37" s="152"/>
      <c r="K37" s="198">
        <v>1321</v>
      </c>
      <c r="L37" s="199">
        <v>0</v>
      </c>
      <c r="M37" s="200">
        <v>1321</v>
      </c>
    </row>
    <row r="38" spans="1:13" ht="9" customHeight="1" x14ac:dyDescent="0.15">
      <c r="A38" s="328" t="s">
        <v>14</v>
      </c>
      <c r="B38" s="329"/>
      <c r="C38" s="148">
        <v>11</v>
      </c>
      <c r="D38" s="190">
        <v>0</v>
      </c>
      <c r="E38" s="191">
        <v>0</v>
      </c>
      <c r="F38" s="192">
        <v>0</v>
      </c>
      <c r="H38" s="305" t="s">
        <v>46</v>
      </c>
      <c r="I38" s="330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312" t="s">
        <v>15</v>
      </c>
      <c r="B39" s="313"/>
      <c r="C39" s="153">
        <v>21</v>
      </c>
      <c r="D39" s="201">
        <v>5</v>
      </c>
      <c r="E39" s="202">
        <v>0</v>
      </c>
      <c r="F39" s="203">
        <v>5</v>
      </c>
      <c r="H39" s="297" t="s">
        <v>224</v>
      </c>
      <c r="I39" s="314"/>
      <c r="J39" s="153">
        <v>281</v>
      </c>
      <c r="K39" s="201">
        <v>749</v>
      </c>
      <c r="L39" s="202">
        <v>0</v>
      </c>
      <c r="M39" s="203">
        <v>749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297" t="s">
        <v>47</v>
      </c>
      <c r="I40" s="31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312" t="s">
        <v>16</v>
      </c>
      <c r="B41" s="313"/>
      <c r="C41" s="153">
        <v>23</v>
      </c>
      <c r="D41" s="201">
        <v>0</v>
      </c>
      <c r="E41" s="202">
        <v>0</v>
      </c>
      <c r="F41" s="203">
        <v>0</v>
      </c>
      <c r="H41" s="297" t="s">
        <v>207</v>
      </c>
      <c r="I41" s="314"/>
      <c r="J41" s="153">
        <v>301</v>
      </c>
      <c r="K41" s="201">
        <v>19</v>
      </c>
      <c r="L41" s="202">
        <v>0</v>
      </c>
      <c r="M41" s="203">
        <v>19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297" t="s">
        <v>48</v>
      </c>
      <c r="I42" s="314"/>
      <c r="J42" s="153">
        <v>311</v>
      </c>
      <c r="K42" s="201">
        <v>0</v>
      </c>
      <c r="L42" s="202">
        <v>0</v>
      </c>
      <c r="M42" s="203">
        <v>0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589</v>
      </c>
      <c r="E43" s="202">
        <v>0</v>
      </c>
      <c r="F43" s="197">
        <v>589</v>
      </c>
      <c r="H43" s="297" t="s">
        <v>226</v>
      </c>
      <c r="I43" s="314"/>
      <c r="J43" s="153">
        <v>320</v>
      </c>
      <c r="K43" s="201">
        <v>0</v>
      </c>
      <c r="L43" s="202">
        <v>0</v>
      </c>
      <c r="M43" s="203">
        <v>0</v>
      </c>
    </row>
    <row r="44" spans="1:13" ht="9" customHeight="1" x14ac:dyDescent="0.15">
      <c r="A44" s="312" t="s">
        <v>17</v>
      </c>
      <c r="B44" s="313"/>
      <c r="C44" s="153">
        <v>41</v>
      </c>
      <c r="D44" s="201">
        <v>0</v>
      </c>
      <c r="E44" s="202">
        <v>0</v>
      </c>
      <c r="F44" s="203">
        <v>0</v>
      </c>
      <c r="H44" s="297" t="s">
        <v>227</v>
      </c>
      <c r="I44" s="314"/>
      <c r="J44" s="153">
        <v>321</v>
      </c>
      <c r="K44" s="201">
        <v>398</v>
      </c>
      <c r="L44" s="202">
        <v>0</v>
      </c>
      <c r="M44" s="203">
        <v>398</v>
      </c>
    </row>
    <row r="45" spans="1:13" ht="9" customHeight="1" x14ac:dyDescent="0.15">
      <c r="A45" s="290" t="s">
        <v>82</v>
      </c>
      <c r="B45" s="291"/>
      <c r="C45" s="153">
        <v>51</v>
      </c>
      <c r="D45" s="201">
        <v>3</v>
      </c>
      <c r="E45" s="202">
        <v>0</v>
      </c>
      <c r="F45" s="203">
        <v>3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312" t="s">
        <v>18</v>
      </c>
      <c r="B46" s="31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134</v>
      </c>
      <c r="L46" s="202">
        <v>0</v>
      </c>
      <c r="M46" s="203">
        <v>134</v>
      </c>
    </row>
    <row r="47" spans="1:13" ht="9" customHeight="1" x14ac:dyDescent="0.15">
      <c r="A47" s="290" t="s">
        <v>90</v>
      </c>
      <c r="B47" s="291"/>
      <c r="C47" s="153">
        <v>71</v>
      </c>
      <c r="D47" s="201">
        <v>40</v>
      </c>
      <c r="E47" s="202">
        <v>0</v>
      </c>
      <c r="F47" s="203">
        <v>40</v>
      </c>
      <c r="H47" s="157" t="s">
        <v>49</v>
      </c>
      <c r="I47" s="155"/>
      <c r="J47" s="153">
        <v>324</v>
      </c>
      <c r="K47" s="201">
        <v>0</v>
      </c>
      <c r="L47" s="202">
        <v>0</v>
      </c>
      <c r="M47" s="203">
        <v>0</v>
      </c>
    </row>
    <row r="48" spans="1:13" ht="9" customHeight="1" x14ac:dyDescent="0.15">
      <c r="A48" s="309" t="s">
        <v>98</v>
      </c>
      <c r="B48" s="310"/>
      <c r="C48" s="158">
        <v>81</v>
      </c>
      <c r="D48" s="196">
        <v>169</v>
      </c>
      <c r="E48" s="205">
        <v>163</v>
      </c>
      <c r="F48" s="197">
        <v>6</v>
      </c>
      <c r="H48" s="297" t="s">
        <v>228</v>
      </c>
      <c r="I48" s="31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315" t="s">
        <v>19</v>
      </c>
      <c r="B49" s="316"/>
      <c r="C49" s="152"/>
      <c r="D49" s="198">
        <v>57</v>
      </c>
      <c r="E49" s="199">
        <v>0</v>
      </c>
      <c r="F49" s="200">
        <v>57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305" t="s">
        <v>20</v>
      </c>
      <c r="B50" s="317"/>
      <c r="C50" s="148">
        <v>91</v>
      </c>
      <c r="D50" s="190">
        <v>0</v>
      </c>
      <c r="E50" s="191">
        <v>0</v>
      </c>
      <c r="F50" s="192">
        <v>0</v>
      </c>
      <c r="H50" s="297" t="s">
        <v>52</v>
      </c>
      <c r="I50" s="29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297" t="s">
        <v>21</v>
      </c>
      <c r="B51" s="318"/>
      <c r="C51" s="153">
        <v>92</v>
      </c>
      <c r="D51" s="201">
        <v>57</v>
      </c>
      <c r="E51" s="202">
        <v>0</v>
      </c>
      <c r="F51" s="203">
        <v>57</v>
      </c>
      <c r="H51" s="297" t="s">
        <v>53</v>
      </c>
      <c r="I51" s="298"/>
      <c r="J51" s="153">
        <v>361</v>
      </c>
      <c r="K51" s="201">
        <v>14</v>
      </c>
      <c r="L51" s="202">
        <v>0</v>
      </c>
      <c r="M51" s="203">
        <v>14</v>
      </c>
    </row>
    <row r="52" spans="1:13" ht="18" customHeight="1" x14ac:dyDescent="0.15">
      <c r="A52" s="297" t="s">
        <v>22</v>
      </c>
      <c r="B52" s="298"/>
      <c r="C52" s="153">
        <v>101</v>
      </c>
      <c r="D52" s="201">
        <v>0</v>
      </c>
      <c r="E52" s="202">
        <v>0</v>
      </c>
      <c r="F52" s="203">
        <v>0</v>
      </c>
      <c r="H52" s="309" t="s">
        <v>101</v>
      </c>
      <c r="I52" s="310"/>
      <c r="J52" s="158">
        <v>371</v>
      </c>
      <c r="K52" s="196">
        <v>7</v>
      </c>
      <c r="L52" s="205">
        <v>0</v>
      </c>
      <c r="M52" s="197">
        <v>7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303" t="s">
        <v>54</v>
      </c>
      <c r="I53" s="304"/>
      <c r="J53" s="152"/>
      <c r="K53" s="198">
        <v>583</v>
      </c>
      <c r="L53" s="199">
        <v>7</v>
      </c>
      <c r="M53" s="200">
        <v>576</v>
      </c>
    </row>
    <row r="54" spans="1:13" ht="9" customHeight="1" x14ac:dyDescent="0.15">
      <c r="A54" s="290" t="s">
        <v>93</v>
      </c>
      <c r="B54" s="291"/>
      <c r="C54" s="153">
        <v>112</v>
      </c>
      <c r="D54" s="201">
        <v>0</v>
      </c>
      <c r="E54" s="202">
        <v>0</v>
      </c>
      <c r="F54" s="203">
        <v>0</v>
      </c>
      <c r="H54" s="305" t="s">
        <v>80</v>
      </c>
      <c r="I54" s="306"/>
      <c r="J54" s="148">
        <v>381</v>
      </c>
      <c r="K54" s="190">
        <v>10</v>
      </c>
      <c r="L54" s="191">
        <v>0</v>
      </c>
      <c r="M54" s="192">
        <v>10</v>
      </c>
    </row>
    <row r="55" spans="1:13" ht="9" customHeight="1" x14ac:dyDescent="0.15">
      <c r="A55" s="299" t="s">
        <v>24</v>
      </c>
      <c r="B55" s="31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303" t="s">
        <v>25</v>
      </c>
      <c r="B56" s="304"/>
      <c r="C56" s="152"/>
      <c r="D56" s="198">
        <v>8672</v>
      </c>
      <c r="E56" s="199">
        <v>1669</v>
      </c>
      <c r="F56" s="200">
        <v>7003</v>
      </c>
      <c r="H56" s="294" t="s">
        <v>91</v>
      </c>
      <c r="I56" s="29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307" t="s">
        <v>26</v>
      </c>
      <c r="B57" s="308"/>
      <c r="C57" s="148">
        <v>131</v>
      </c>
      <c r="D57" s="190">
        <v>0</v>
      </c>
      <c r="E57" s="191">
        <v>0</v>
      </c>
      <c r="F57" s="192">
        <v>0</v>
      </c>
      <c r="H57" s="290" t="s">
        <v>56</v>
      </c>
      <c r="I57" s="29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290" t="s">
        <v>27</v>
      </c>
      <c r="B58" s="291"/>
      <c r="C58" s="153">
        <v>141</v>
      </c>
      <c r="D58" s="201">
        <v>0</v>
      </c>
      <c r="E58" s="202">
        <v>0</v>
      </c>
      <c r="F58" s="203">
        <v>0</v>
      </c>
      <c r="H58" s="294" t="s">
        <v>209</v>
      </c>
      <c r="I58" s="295"/>
      <c r="J58" s="136">
        <v>421</v>
      </c>
      <c r="K58" s="201">
        <v>454</v>
      </c>
      <c r="L58" s="202">
        <v>7</v>
      </c>
      <c r="M58" s="203">
        <v>447</v>
      </c>
    </row>
    <row r="59" spans="1:13" ht="9" customHeight="1" x14ac:dyDescent="0.15">
      <c r="A59" s="290" t="s">
        <v>83</v>
      </c>
      <c r="B59" s="291"/>
      <c r="C59" s="153">
        <v>151</v>
      </c>
      <c r="D59" s="201">
        <v>0</v>
      </c>
      <c r="E59" s="202">
        <v>0</v>
      </c>
      <c r="F59" s="203">
        <v>0</v>
      </c>
      <c r="H59" s="290" t="s">
        <v>57</v>
      </c>
      <c r="I59" s="291"/>
      <c r="J59" s="153">
        <v>422</v>
      </c>
      <c r="K59" s="201">
        <v>119</v>
      </c>
      <c r="L59" s="202">
        <v>0</v>
      </c>
      <c r="M59" s="203">
        <v>119</v>
      </c>
    </row>
    <row r="60" spans="1:13" ht="9" customHeight="1" x14ac:dyDescent="0.15">
      <c r="A60" s="297" t="s">
        <v>84</v>
      </c>
      <c r="B60" s="298"/>
      <c r="C60" s="153">
        <v>161</v>
      </c>
      <c r="D60" s="201">
        <v>8672</v>
      </c>
      <c r="E60" s="202">
        <v>1669</v>
      </c>
      <c r="F60" s="203">
        <v>7003</v>
      </c>
      <c r="H60" s="290" t="s">
        <v>58</v>
      </c>
      <c r="I60" s="29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290" t="s">
        <v>28</v>
      </c>
      <c r="B61" s="291"/>
      <c r="C61" s="153">
        <v>162</v>
      </c>
      <c r="D61" s="201">
        <v>0</v>
      </c>
      <c r="E61" s="202">
        <v>0</v>
      </c>
      <c r="F61" s="203">
        <v>0</v>
      </c>
      <c r="H61" s="290" t="s">
        <v>229</v>
      </c>
      <c r="I61" s="291"/>
      <c r="J61" s="153">
        <v>424</v>
      </c>
      <c r="K61" s="201">
        <v>0</v>
      </c>
      <c r="L61" s="202">
        <v>0</v>
      </c>
      <c r="M61" s="203">
        <v>0</v>
      </c>
    </row>
    <row r="62" spans="1:13" ht="9" customHeight="1" x14ac:dyDescent="0.15">
      <c r="A62" s="290" t="s">
        <v>29</v>
      </c>
      <c r="B62" s="291"/>
      <c r="C62" s="153">
        <v>171</v>
      </c>
      <c r="D62" s="201">
        <v>0</v>
      </c>
      <c r="E62" s="202">
        <v>0</v>
      </c>
      <c r="F62" s="203">
        <v>0</v>
      </c>
      <c r="H62" s="301" t="s">
        <v>87</v>
      </c>
      <c r="I62" s="302"/>
      <c r="J62" s="151">
        <v>425</v>
      </c>
      <c r="K62" s="196">
        <v>0</v>
      </c>
      <c r="L62" s="205">
        <v>0</v>
      </c>
      <c r="M62" s="197">
        <v>0</v>
      </c>
    </row>
    <row r="63" spans="1:13" ht="9" customHeight="1" x14ac:dyDescent="0.15">
      <c r="A63" s="297" t="s">
        <v>30</v>
      </c>
      <c r="B63" s="298"/>
      <c r="C63" s="153">
        <v>181</v>
      </c>
      <c r="D63" s="201">
        <v>0</v>
      </c>
      <c r="E63" s="202">
        <v>0</v>
      </c>
      <c r="F63" s="203">
        <v>0</v>
      </c>
      <c r="H63" s="303" t="s">
        <v>59</v>
      </c>
      <c r="I63" s="304"/>
      <c r="J63" s="152"/>
      <c r="K63" s="198">
        <v>1014</v>
      </c>
      <c r="L63" s="199">
        <v>153</v>
      </c>
      <c r="M63" s="200">
        <v>861</v>
      </c>
    </row>
    <row r="64" spans="1:13" ht="9" customHeight="1" x14ac:dyDescent="0.15">
      <c r="A64" s="290" t="s">
        <v>31</v>
      </c>
      <c r="B64" s="291"/>
      <c r="C64" s="153">
        <v>191</v>
      </c>
      <c r="D64" s="201">
        <v>0</v>
      </c>
      <c r="E64" s="202">
        <v>0</v>
      </c>
      <c r="F64" s="203">
        <v>0</v>
      </c>
      <c r="H64" s="307" t="s">
        <v>60</v>
      </c>
      <c r="I64" s="30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290" t="s">
        <v>32</v>
      </c>
      <c r="B65" s="291"/>
      <c r="C65" s="153">
        <v>201</v>
      </c>
      <c r="D65" s="201">
        <v>0</v>
      </c>
      <c r="E65" s="202">
        <v>0</v>
      </c>
      <c r="F65" s="203">
        <v>0</v>
      </c>
      <c r="H65" s="294" t="s">
        <v>210</v>
      </c>
      <c r="I65" s="29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294" t="s">
        <v>214</v>
      </c>
      <c r="I66" s="29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3171</v>
      </c>
      <c r="E67" s="199">
        <v>1056</v>
      </c>
      <c r="F67" s="200">
        <v>2115</v>
      </c>
      <c r="H67" s="297" t="s">
        <v>61</v>
      </c>
      <c r="I67" s="298"/>
      <c r="J67" s="153">
        <v>443</v>
      </c>
      <c r="K67" s="201">
        <v>271</v>
      </c>
      <c r="L67" s="202">
        <v>0</v>
      </c>
      <c r="M67" s="203">
        <v>271</v>
      </c>
    </row>
    <row r="68" spans="1:13" ht="9" customHeight="1" x14ac:dyDescent="0.15">
      <c r="A68" s="307" t="s">
        <v>33</v>
      </c>
      <c r="B68" s="308"/>
      <c r="C68" s="148">
        <v>221</v>
      </c>
      <c r="D68" s="190">
        <v>0</v>
      </c>
      <c r="E68" s="191">
        <v>0</v>
      </c>
      <c r="F68" s="192">
        <v>0</v>
      </c>
      <c r="H68" s="290" t="s">
        <v>88</v>
      </c>
      <c r="I68" s="291"/>
      <c r="J68" s="153">
        <v>444</v>
      </c>
      <c r="K68" s="201">
        <v>530</v>
      </c>
      <c r="L68" s="202">
        <v>153</v>
      </c>
      <c r="M68" s="203">
        <v>377</v>
      </c>
    </row>
    <row r="69" spans="1:13" ht="9" customHeight="1" x14ac:dyDescent="0.15">
      <c r="A69" s="290" t="s">
        <v>34</v>
      </c>
      <c r="B69" s="291"/>
      <c r="C69" s="153">
        <v>222</v>
      </c>
      <c r="D69" s="201">
        <v>0</v>
      </c>
      <c r="E69" s="202">
        <v>0</v>
      </c>
      <c r="F69" s="203">
        <v>0</v>
      </c>
      <c r="H69" s="297" t="s">
        <v>62</v>
      </c>
      <c r="I69" s="29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297" t="s">
        <v>35</v>
      </c>
      <c r="B70" s="298"/>
      <c r="C70" s="153">
        <v>231</v>
      </c>
      <c r="D70" s="201">
        <v>0</v>
      </c>
      <c r="E70" s="202">
        <v>0</v>
      </c>
      <c r="F70" s="203">
        <v>0</v>
      </c>
      <c r="H70" s="294" t="s">
        <v>212</v>
      </c>
      <c r="I70" s="295"/>
      <c r="J70" s="136">
        <v>461</v>
      </c>
      <c r="K70" s="201">
        <v>213</v>
      </c>
      <c r="L70" s="202">
        <v>0</v>
      </c>
      <c r="M70" s="203">
        <v>213</v>
      </c>
    </row>
    <row r="71" spans="1:13" ht="9" customHeight="1" x14ac:dyDescent="0.15">
      <c r="A71" s="297" t="s">
        <v>36</v>
      </c>
      <c r="B71" s="298"/>
      <c r="C71" s="153">
        <v>241</v>
      </c>
      <c r="D71" s="201">
        <v>1135</v>
      </c>
      <c r="E71" s="202">
        <v>0</v>
      </c>
      <c r="F71" s="203">
        <v>1135</v>
      </c>
      <c r="H71" s="301" t="s">
        <v>89</v>
      </c>
      <c r="I71" s="30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297" t="s">
        <v>37</v>
      </c>
      <c r="B72" s="298"/>
      <c r="C72" s="153">
        <v>251</v>
      </c>
      <c r="D72" s="201">
        <v>0</v>
      </c>
      <c r="E72" s="202">
        <v>0</v>
      </c>
      <c r="F72" s="203">
        <v>0</v>
      </c>
      <c r="H72" s="303" t="s">
        <v>102</v>
      </c>
      <c r="I72" s="304"/>
      <c r="J72" s="152"/>
      <c r="K72" s="198">
        <v>8559</v>
      </c>
      <c r="L72" s="199">
        <v>5917</v>
      </c>
      <c r="M72" s="200">
        <v>2642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725</v>
      </c>
      <c r="E73" s="202">
        <v>274</v>
      </c>
      <c r="F73" s="203">
        <v>451</v>
      </c>
      <c r="H73" s="305" t="s">
        <v>63</v>
      </c>
      <c r="I73" s="306"/>
      <c r="J73" s="148">
        <v>481</v>
      </c>
      <c r="K73" s="190">
        <v>0</v>
      </c>
      <c r="L73" s="191">
        <v>0</v>
      </c>
      <c r="M73" s="192">
        <v>0</v>
      </c>
    </row>
    <row r="74" spans="1:13" ht="9" customHeight="1" x14ac:dyDescent="0.15">
      <c r="A74" s="290" t="s">
        <v>85</v>
      </c>
      <c r="B74" s="291"/>
      <c r="C74" s="153">
        <v>253</v>
      </c>
      <c r="D74" s="201">
        <v>336</v>
      </c>
      <c r="E74" s="202">
        <v>153</v>
      </c>
      <c r="F74" s="203">
        <v>183</v>
      </c>
      <c r="H74" s="292" t="s">
        <v>92</v>
      </c>
      <c r="I74" s="293"/>
      <c r="J74" s="163">
        <v>491</v>
      </c>
      <c r="K74" s="201">
        <v>0</v>
      </c>
      <c r="L74" s="202">
        <v>0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8</v>
      </c>
      <c r="E75" s="202">
        <v>4</v>
      </c>
      <c r="F75" s="203">
        <v>4</v>
      </c>
      <c r="H75" s="294" t="s">
        <v>64</v>
      </c>
      <c r="I75" s="295"/>
      <c r="J75" s="136">
        <v>501</v>
      </c>
      <c r="K75" s="201">
        <v>0</v>
      </c>
      <c r="L75" s="202">
        <v>0</v>
      </c>
      <c r="M75" s="203">
        <v>0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0</v>
      </c>
      <c r="E76" s="202">
        <v>0</v>
      </c>
      <c r="F76" s="203">
        <v>0</v>
      </c>
      <c r="H76" s="296" t="s">
        <v>78</v>
      </c>
      <c r="I76" s="293"/>
      <c r="J76" s="163">
        <v>511</v>
      </c>
      <c r="K76" s="201">
        <v>5382</v>
      </c>
      <c r="L76" s="202">
        <v>5382</v>
      </c>
      <c r="M76" s="203">
        <v>0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290" t="s">
        <v>65</v>
      </c>
      <c r="I77" s="291"/>
      <c r="J77" s="153">
        <v>512</v>
      </c>
      <c r="K77" s="201">
        <v>0</v>
      </c>
      <c r="L77" s="202">
        <v>0</v>
      </c>
      <c r="M77" s="203">
        <v>0</v>
      </c>
    </row>
    <row r="78" spans="1:13" ht="9" customHeight="1" x14ac:dyDescent="0.15">
      <c r="A78" s="297" t="s">
        <v>41</v>
      </c>
      <c r="B78" s="298"/>
      <c r="C78" s="153">
        <v>261</v>
      </c>
      <c r="D78" s="201">
        <v>0</v>
      </c>
      <c r="E78" s="202">
        <v>0</v>
      </c>
      <c r="F78" s="203">
        <v>0</v>
      </c>
      <c r="H78" s="297" t="s">
        <v>66</v>
      </c>
      <c r="I78" s="298"/>
      <c r="J78" s="153">
        <v>521</v>
      </c>
      <c r="K78" s="201">
        <v>3177</v>
      </c>
      <c r="L78" s="202">
        <v>535</v>
      </c>
      <c r="M78" s="203">
        <v>2642</v>
      </c>
    </row>
    <row r="79" spans="1:13" ht="9" customHeight="1" x14ac:dyDescent="0.15">
      <c r="A79" s="297" t="s">
        <v>42</v>
      </c>
      <c r="B79" s="298"/>
      <c r="C79" s="153">
        <v>262</v>
      </c>
      <c r="D79" s="201">
        <v>69</v>
      </c>
      <c r="E79" s="202">
        <v>49</v>
      </c>
      <c r="F79" s="203">
        <v>20</v>
      </c>
      <c r="H79" s="299" t="s">
        <v>67</v>
      </c>
      <c r="I79" s="300"/>
      <c r="J79" s="151">
        <v>531</v>
      </c>
      <c r="K79" s="206">
        <v>0</v>
      </c>
      <c r="L79" s="207">
        <v>0</v>
      </c>
      <c r="M79" s="208">
        <v>0</v>
      </c>
    </row>
    <row r="80" spans="1:13" ht="9" customHeight="1" x14ac:dyDescent="0.15">
      <c r="A80" s="286" t="s">
        <v>68</v>
      </c>
      <c r="B80" s="28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2538</v>
      </c>
      <c r="L80" s="211">
        <v>1183</v>
      </c>
      <c r="M80" s="210">
        <v>1355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288" t="s">
        <v>213</v>
      </c>
      <c r="I81" s="289"/>
      <c r="J81" s="165"/>
      <c r="K81" s="209">
        <v>840</v>
      </c>
      <c r="L81" s="209">
        <v>425</v>
      </c>
      <c r="M81" s="200">
        <v>415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79:B79"/>
    <mergeCell ref="H79:I79"/>
    <mergeCell ref="H73:I73"/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0:B70"/>
    <mergeCell ref="H70:I70"/>
    <mergeCell ref="A71:B71"/>
    <mergeCell ref="H71:I71"/>
    <mergeCell ref="A72:B72"/>
    <mergeCell ref="H72:I72"/>
    <mergeCell ref="H66:I66"/>
    <mergeCell ref="H67:I67"/>
    <mergeCell ref="A68:B68"/>
    <mergeCell ref="H68:I68"/>
    <mergeCell ref="A69:B69"/>
    <mergeCell ref="H69:I69"/>
    <mergeCell ref="A63:B63"/>
    <mergeCell ref="H63:I63"/>
    <mergeCell ref="A64:B64"/>
    <mergeCell ref="H64:I64"/>
    <mergeCell ref="A65:B65"/>
    <mergeCell ref="H65:I65"/>
    <mergeCell ref="A60:B60"/>
    <mergeCell ref="H60:I60"/>
    <mergeCell ref="A61:B61"/>
    <mergeCell ref="H61:I61"/>
    <mergeCell ref="A62:B62"/>
    <mergeCell ref="H62:I62"/>
    <mergeCell ref="A57:B57"/>
    <mergeCell ref="H57:I57"/>
    <mergeCell ref="A58:B58"/>
    <mergeCell ref="H58:I58"/>
    <mergeCell ref="A59:B59"/>
    <mergeCell ref="H59:I59"/>
    <mergeCell ref="H53:I53"/>
    <mergeCell ref="A54:B54"/>
    <mergeCell ref="H54:I54"/>
    <mergeCell ref="A55:B55"/>
    <mergeCell ref="A56:B56"/>
    <mergeCell ref="H56:I56"/>
    <mergeCell ref="A50:B50"/>
    <mergeCell ref="H50:I50"/>
    <mergeCell ref="A51:B51"/>
    <mergeCell ref="H51:I51"/>
    <mergeCell ref="A52:B52"/>
    <mergeCell ref="H52:I52"/>
    <mergeCell ref="A45:B45"/>
    <mergeCell ref="A46:B46"/>
    <mergeCell ref="A47:B47"/>
    <mergeCell ref="A48:B48"/>
    <mergeCell ref="H48:I48"/>
    <mergeCell ref="A49:B49"/>
    <mergeCell ref="H40:I40"/>
    <mergeCell ref="A41:B41"/>
    <mergeCell ref="H41:I41"/>
    <mergeCell ref="H42:I42"/>
    <mergeCell ref="H43:I43"/>
    <mergeCell ref="A44:B44"/>
    <mergeCell ref="H44:I44"/>
    <mergeCell ref="A37:B37"/>
    <mergeCell ref="H37:I37"/>
    <mergeCell ref="A38:B38"/>
    <mergeCell ref="H38:I38"/>
    <mergeCell ref="A39:B39"/>
    <mergeCell ref="H39:I39"/>
    <mergeCell ref="A33:E33"/>
    <mergeCell ref="A34:B34"/>
    <mergeCell ref="H34:I34"/>
    <mergeCell ref="A35:B35"/>
    <mergeCell ref="H35:I35"/>
    <mergeCell ref="H36:I36"/>
    <mergeCell ref="A26:B28"/>
    <mergeCell ref="J26:K26"/>
    <mergeCell ref="J27:K27"/>
    <mergeCell ref="H28:H30"/>
    <mergeCell ref="J28:K28"/>
    <mergeCell ref="A29:B31"/>
    <mergeCell ref="J29:K29"/>
    <mergeCell ref="J30:K30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11:B13"/>
    <mergeCell ref="H11:H13"/>
    <mergeCell ref="J11:K11"/>
    <mergeCell ref="J12:K12"/>
    <mergeCell ref="J13:K13"/>
    <mergeCell ref="A14:A19"/>
    <mergeCell ref="B14:B16"/>
    <mergeCell ref="B17:B19"/>
    <mergeCell ref="A1:G1"/>
    <mergeCell ref="A3:E3"/>
    <mergeCell ref="A6:D6"/>
    <mergeCell ref="H6:J6"/>
    <mergeCell ref="A10:B10"/>
    <mergeCell ref="C10:D10"/>
    <mergeCell ref="J10:K10"/>
    <mergeCell ref="H14:H16"/>
    <mergeCell ref="J14:K14"/>
    <mergeCell ref="J15:K15"/>
    <mergeCell ref="J16:K16"/>
  </mergeCells>
  <phoneticPr fontId="2"/>
  <pageMargins left="0.78740157480314965" right="0.78740157480314965" top="0.39370078740157483" bottom="0.39370078740157483" header="0.51181102362204722" footer="0.19685039370078741"/>
  <pageSetup paperSize="9" firstPageNumber="378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CFFFF"/>
  </sheetPr>
  <dimension ref="A1:M126"/>
  <sheetViews>
    <sheetView view="pageBreakPreview" zoomScaleNormal="125" zoomScaleSheetLayoutView="10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358"/>
      <c r="B1" s="358"/>
      <c r="C1" s="358"/>
      <c r="D1" s="358"/>
      <c r="E1" s="358"/>
      <c r="F1" s="358"/>
      <c r="G1" s="358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359" t="s">
        <v>247</v>
      </c>
      <c r="B3" s="359"/>
      <c r="C3" s="359"/>
      <c r="D3" s="359"/>
      <c r="E3" s="359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360" t="s">
        <v>94</v>
      </c>
      <c r="B6" s="360"/>
      <c r="C6" s="360"/>
      <c r="D6" s="360"/>
      <c r="E6" s="127" t="s">
        <v>283</v>
      </c>
      <c r="F6" s="127"/>
      <c r="G6" s="127"/>
      <c r="H6" s="361" t="s">
        <v>95</v>
      </c>
      <c r="I6" s="361"/>
      <c r="J6" s="362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363" t="s">
        <v>72</v>
      </c>
      <c r="B10" s="364"/>
      <c r="C10" s="336" t="s">
        <v>7</v>
      </c>
      <c r="D10" s="337"/>
      <c r="E10" s="129" t="s">
        <v>0</v>
      </c>
      <c r="F10" s="130"/>
      <c r="G10" s="127"/>
      <c r="H10" s="131" t="s">
        <v>12</v>
      </c>
      <c r="I10" s="129" t="s">
        <v>11</v>
      </c>
      <c r="J10" s="336" t="s">
        <v>8</v>
      </c>
      <c r="K10" s="337"/>
      <c r="L10" s="129" t="s">
        <v>9</v>
      </c>
    </row>
    <row r="11" spans="1:12" ht="9.6" customHeight="1" x14ac:dyDescent="0.15">
      <c r="A11" s="365" t="s">
        <v>73</v>
      </c>
      <c r="B11" s="366"/>
      <c r="C11" s="132"/>
      <c r="D11" s="166">
        <v>730</v>
      </c>
      <c r="E11" s="133">
        <v>8300</v>
      </c>
      <c r="F11" s="134"/>
      <c r="G11" s="127"/>
      <c r="H11" s="367" t="s">
        <v>10</v>
      </c>
      <c r="I11" s="135">
        <v>0</v>
      </c>
      <c r="J11" s="341">
        <v>0</v>
      </c>
      <c r="K11" s="342"/>
      <c r="L11" s="135">
        <v>0</v>
      </c>
    </row>
    <row r="12" spans="1:12" ht="9.6" customHeight="1" x14ac:dyDescent="0.15">
      <c r="A12" s="331"/>
      <c r="B12" s="334"/>
      <c r="C12" s="137"/>
      <c r="D12" s="166">
        <v>1460</v>
      </c>
      <c r="E12" s="138">
        <v>11240</v>
      </c>
      <c r="F12" s="134"/>
      <c r="G12" s="127"/>
      <c r="H12" s="354"/>
      <c r="I12" s="133">
        <v>0</v>
      </c>
      <c r="J12" s="356">
        <v>0</v>
      </c>
      <c r="K12" s="357">
        <v>0</v>
      </c>
      <c r="L12" s="183">
        <v>0</v>
      </c>
    </row>
    <row r="13" spans="1:12" ht="9.6" customHeight="1" x14ac:dyDescent="0.15">
      <c r="A13" s="331"/>
      <c r="B13" s="334"/>
      <c r="C13" s="137"/>
      <c r="D13" s="167">
        <v>-730</v>
      </c>
      <c r="E13" s="138">
        <v>-2940</v>
      </c>
      <c r="F13" s="134"/>
      <c r="G13" s="127"/>
      <c r="H13" s="368"/>
      <c r="I13" s="138">
        <v>0</v>
      </c>
      <c r="J13" s="345">
        <v>0</v>
      </c>
      <c r="K13" s="346"/>
      <c r="L13" s="138">
        <v>0</v>
      </c>
    </row>
    <row r="14" spans="1:12" ht="9.6" customHeight="1" x14ac:dyDescent="0.15">
      <c r="A14" s="331" t="s">
        <v>3</v>
      </c>
      <c r="B14" s="333" t="s">
        <v>6</v>
      </c>
      <c r="C14" s="70"/>
      <c r="D14" s="167">
        <v>0</v>
      </c>
      <c r="E14" s="138">
        <v>0</v>
      </c>
      <c r="F14" s="134"/>
      <c r="G14" s="127"/>
      <c r="H14" s="353" t="s">
        <v>231</v>
      </c>
      <c r="I14" s="133">
        <v>0</v>
      </c>
      <c r="J14" s="343">
        <v>0</v>
      </c>
      <c r="K14" s="344"/>
      <c r="L14" s="133">
        <v>0</v>
      </c>
    </row>
    <row r="15" spans="1:12" ht="9.6" customHeight="1" x14ac:dyDescent="0.15">
      <c r="A15" s="331"/>
      <c r="B15" s="333"/>
      <c r="C15" s="70"/>
      <c r="D15" s="167">
        <v>0</v>
      </c>
      <c r="E15" s="138">
        <v>0</v>
      </c>
      <c r="F15" s="134"/>
      <c r="G15" s="127"/>
      <c r="H15" s="354"/>
      <c r="I15" s="133">
        <v>0</v>
      </c>
      <c r="J15" s="356">
        <v>0</v>
      </c>
      <c r="K15" s="357"/>
      <c r="L15" s="183">
        <v>0</v>
      </c>
    </row>
    <row r="16" spans="1:12" ht="9.6" customHeight="1" x14ac:dyDescent="0.15">
      <c r="A16" s="331"/>
      <c r="B16" s="333"/>
      <c r="C16" s="70"/>
      <c r="D16" s="167">
        <v>0</v>
      </c>
      <c r="E16" s="138">
        <v>0</v>
      </c>
      <c r="F16" s="134"/>
      <c r="G16" s="127"/>
      <c r="H16" s="355"/>
      <c r="I16" s="184">
        <v>0</v>
      </c>
      <c r="J16" s="284">
        <v>0</v>
      </c>
      <c r="K16" s="285"/>
      <c r="L16" s="184">
        <v>0</v>
      </c>
    </row>
    <row r="17" spans="1:12" ht="9.6" customHeight="1" x14ac:dyDescent="0.15">
      <c r="A17" s="332"/>
      <c r="B17" s="333" t="s">
        <v>5</v>
      </c>
      <c r="C17" s="70"/>
      <c r="D17" s="167">
        <v>0</v>
      </c>
      <c r="E17" s="167">
        <v>0</v>
      </c>
      <c r="F17" s="134"/>
      <c r="G17" s="127"/>
      <c r="K17" s="127"/>
      <c r="L17" s="127" t="s">
        <v>282</v>
      </c>
    </row>
    <row r="18" spans="1:12" ht="9.6" customHeight="1" x14ac:dyDescent="0.15">
      <c r="A18" s="332"/>
      <c r="B18" s="333"/>
      <c r="C18" s="70"/>
      <c r="D18" s="167">
        <v>0</v>
      </c>
      <c r="E18" s="138">
        <v>0</v>
      </c>
      <c r="F18" s="134"/>
      <c r="G18" s="127"/>
      <c r="K18" s="127"/>
      <c r="L18" s="127" t="s">
        <v>284</v>
      </c>
    </row>
    <row r="19" spans="1:12" ht="9.6" customHeight="1" x14ac:dyDescent="0.15">
      <c r="A19" s="332"/>
      <c r="B19" s="333"/>
      <c r="C19" s="70"/>
      <c r="D19" s="167">
        <v>0</v>
      </c>
      <c r="E19" s="138">
        <v>0</v>
      </c>
      <c r="F19" s="134"/>
      <c r="G19" s="127"/>
      <c r="K19" s="127"/>
      <c r="L19" s="127" t="s">
        <v>264</v>
      </c>
    </row>
    <row r="20" spans="1:12" ht="11.1" customHeight="1" x14ac:dyDescent="0.15">
      <c r="A20" s="332" t="s">
        <v>4</v>
      </c>
      <c r="B20" s="334"/>
      <c r="C20" s="137"/>
      <c r="D20" s="167">
        <v>0</v>
      </c>
      <c r="E20" s="167">
        <v>0</v>
      </c>
      <c r="F20" s="134"/>
      <c r="G20" s="127"/>
      <c r="H20" s="335" t="s">
        <v>96</v>
      </c>
      <c r="I20" s="335"/>
      <c r="J20" s="335"/>
      <c r="K20" s="335"/>
      <c r="L20" s="127"/>
    </row>
    <row r="21" spans="1:12" ht="9.6" customHeight="1" x14ac:dyDescent="0.15">
      <c r="A21" s="332"/>
      <c r="B21" s="334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336" t="s">
        <v>69</v>
      </c>
      <c r="K21" s="337"/>
      <c r="L21" s="129" t="s">
        <v>70</v>
      </c>
    </row>
    <row r="22" spans="1:12" ht="9.6" customHeight="1" x14ac:dyDescent="0.15">
      <c r="A22" s="332"/>
      <c r="B22" s="334"/>
      <c r="C22" s="137"/>
      <c r="D22" s="167">
        <v>0</v>
      </c>
      <c r="E22" s="138">
        <v>0</v>
      </c>
      <c r="F22" s="134"/>
      <c r="G22" s="127"/>
      <c r="H22" s="338" t="s">
        <v>79</v>
      </c>
      <c r="I22" s="135">
        <v>0</v>
      </c>
      <c r="J22" s="341">
        <v>0</v>
      </c>
      <c r="K22" s="342"/>
      <c r="L22" s="135">
        <v>0</v>
      </c>
    </row>
    <row r="23" spans="1:12" ht="9.6" customHeight="1" x14ac:dyDescent="0.15">
      <c r="A23" s="331" t="s">
        <v>74</v>
      </c>
      <c r="B23" s="334"/>
      <c r="C23" s="137"/>
      <c r="D23" s="167">
        <v>730</v>
      </c>
      <c r="E23" s="167">
        <v>8300</v>
      </c>
      <c r="F23" s="134"/>
      <c r="G23" s="127"/>
      <c r="H23" s="339"/>
      <c r="I23" s="133">
        <v>0</v>
      </c>
      <c r="J23" s="343">
        <v>0</v>
      </c>
      <c r="K23" s="344">
        <v>0</v>
      </c>
      <c r="L23" s="133">
        <v>0</v>
      </c>
    </row>
    <row r="24" spans="1:12" ht="9.6" customHeight="1" x14ac:dyDescent="0.15">
      <c r="A24" s="331"/>
      <c r="B24" s="334"/>
      <c r="C24" s="137"/>
      <c r="D24" s="167">
        <v>1460</v>
      </c>
      <c r="E24" s="138">
        <v>11240</v>
      </c>
      <c r="F24" s="134"/>
      <c r="G24" s="127"/>
      <c r="H24" s="340"/>
      <c r="I24" s="138">
        <v>0</v>
      </c>
      <c r="J24" s="345">
        <v>0</v>
      </c>
      <c r="K24" s="346"/>
      <c r="L24" s="138">
        <v>0</v>
      </c>
    </row>
    <row r="25" spans="1:12" ht="9.6" customHeight="1" x14ac:dyDescent="0.15">
      <c r="A25" s="331"/>
      <c r="B25" s="334"/>
      <c r="C25" s="137"/>
      <c r="D25" s="167">
        <v>-730</v>
      </c>
      <c r="E25" s="138">
        <v>-2940</v>
      </c>
      <c r="F25" s="134"/>
      <c r="G25" s="127"/>
      <c r="H25" s="347" t="s">
        <v>75</v>
      </c>
      <c r="I25" s="133">
        <f>J25+L25</f>
        <v>0</v>
      </c>
      <c r="J25" s="343">
        <v>0</v>
      </c>
      <c r="K25" s="344"/>
      <c r="L25" s="133">
        <v>0</v>
      </c>
    </row>
    <row r="26" spans="1:12" ht="9" customHeight="1" x14ac:dyDescent="0.15">
      <c r="A26" s="331" t="s">
        <v>1</v>
      </c>
      <c r="B26" s="334"/>
      <c r="C26" s="140"/>
      <c r="D26" s="167">
        <v>0</v>
      </c>
      <c r="E26" s="167">
        <v>0</v>
      </c>
      <c r="F26" s="134"/>
      <c r="G26" s="127"/>
      <c r="H26" s="348"/>
      <c r="I26" s="138">
        <f>J26+L26</f>
        <v>0</v>
      </c>
      <c r="J26" s="345">
        <v>0</v>
      </c>
      <c r="K26" s="346">
        <v>0</v>
      </c>
      <c r="L26" s="186">
        <v>0</v>
      </c>
    </row>
    <row r="27" spans="1:12" ht="9.6" customHeight="1" x14ac:dyDescent="0.15">
      <c r="A27" s="331"/>
      <c r="B27" s="334"/>
      <c r="C27" s="137"/>
      <c r="D27" s="167">
        <v>0</v>
      </c>
      <c r="E27" s="138">
        <v>0</v>
      </c>
      <c r="F27" s="134"/>
      <c r="G27" s="127"/>
      <c r="H27" s="349"/>
      <c r="I27" s="186">
        <f>J27+L27</f>
        <v>0</v>
      </c>
      <c r="J27" s="345">
        <f>J25-J26</f>
        <v>0</v>
      </c>
      <c r="K27" s="346"/>
      <c r="L27" s="138">
        <f>L25-L26</f>
        <v>0</v>
      </c>
    </row>
    <row r="28" spans="1:12" ht="9.6" customHeight="1" x14ac:dyDescent="0.15">
      <c r="A28" s="331"/>
      <c r="B28" s="334"/>
      <c r="C28" s="137"/>
      <c r="D28" s="167">
        <v>0</v>
      </c>
      <c r="E28" s="138">
        <v>0</v>
      </c>
      <c r="F28" s="134"/>
      <c r="G28" s="127"/>
      <c r="H28" s="347" t="s">
        <v>76</v>
      </c>
      <c r="I28" s="186">
        <v>0</v>
      </c>
      <c r="J28" s="345">
        <v>0</v>
      </c>
      <c r="K28" s="346"/>
      <c r="L28" s="186">
        <v>0</v>
      </c>
    </row>
    <row r="29" spans="1:12" ht="9.6" customHeight="1" x14ac:dyDescent="0.15">
      <c r="A29" s="331" t="s">
        <v>2</v>
      </c>
      <c r="B29" s="334"/>
      <c r="C29" s="137"/>
      <c r="D29" s="167">
        <v>0</v>
      </c>
      <c r="E29" s="167">
        <v>0</v>
      </c>
      <c r="F29" s="134"/>
      <c r="G29" s="127"/>
      <c r="H29" s="348"/>
      <c r="I29" s="186">
        <v>0</v>
      </c>
      <c r="J29" s="345">
        <v>0</v>
      </c>
      <c r="K29" s="346">
        <v>0</v>
      </c>
      <c r="L29" s="138">
        <v>0</v>
      </c>
    </row>
    <row r="30" spans="1:12" ht="9.6" customHeight="1" x14ac:dyDescent="0.15">
      <c r="A30" s="331"/>
      <c r="B30" s="334"/>
      <c r="C30" s="137"/>
      <c r="D30" s="167">
        <v>0</v>
      </c>
      <c r="E30" s="138">
        <v>0</v>
      </c>
      <c r="F30" s="134"/>
      <c r="G30" s="127"/>
      <c r="H30" s="350"/>
      <c r="I30" s="184">
        <v>0</v>
      </c>
      <c r="J30" s="284">
        <v>0</v>
      </c>
      <c r="K30" s="285"/>
      <c r="L30" s="187">
        <v>0</v>
      </c>
    </row>
    <row r="31" spans="1:12" ht="9.6" customHeight="1" x14ac:dyDescent="0.15">
      <c r="A31" s="351"/>
      <c r="B31" s="352"/>
      <c r="C31" s="142"/>
      <c r="D31" s="185">
        <v>0</v>
      </c>
      <c r="E31" s="184">
        <v>0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19" t="s">
        <v>97</v>
      </c>
      <c r="B33" s="319"/>
      <c r="C33" s="319"/>
      <c r="D33" s="319"/>
      <c r="E33" s="320"/>
      <c r="F33" s="127" t="s">
        <v>106</v>
      </c>
    </row>
    <row r="34" spans="1:13" ht="9" customHeight="1" x14ac:dyDescent="0.15">
      <c r="A34" s="321" t="s">
        <v>205</v>
      </c>
      <c r="B34" s="322"/>
      <c r="C34" s="143" t="s">
        <v>223</v>
      </c>
      <c r="D34" s="144" t="s">
        <v>11</v>
      </c>
      <c r="E34" s="145" t="s">
        <v>69</v>
      </c>
      <c r="F34" s="146" t="s">
        <v>70</v>
      </c>
      <c r="H34" s="321" t="s">
        <v>205</v>
      </c>
      <c r="I34" s="322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323" t="s">
        <v>13</v>
      </c>
      <c r="B35" s="324"/>
      <c r="C35" s="76"/>
      <c r="D35" s="188">
        <v>0</v>
      </c>
      <c r="E35" s="188">
        <v>0</v>
      </c>
      <c r="F35" s="189">
        <v>0</v>
      </c>
      <c r="H35" s="325" t="s">
        <v>43</v>
      </c>
      <c r="I35" s="326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0</v>
      </c>
      <c r="E36" s="195">
        <v>0</v>
      </c>
      <c r="F36" s="189">
        <v>0</v>
      </c>
      <c r="H36" s="299" t="s">
        <v>44</v>
      </c>
      <c r="I36" s="300"/>
      <c r="J36" s="151">
        <v>265</v>
      </c>
      <c r="K36" s="196">
        <v>0</v>
      </c>
      <c r="L36" s="191">
        <v>0</v>
      </c>
      <c r="M36" s="197">
        <v>0</v>
      </c>
    </row>
    <row r="37" spans="1:13" ht="9" customHeight="1" x14ac:dyDescent="0.15">
      <c r="A37" s="315" t="s">
        <v>100</v>
      </c>
      <c r="B37" s="327"/>
      <c r="C37" s="152"/>
      <c r="D37" s="198">
        <v>0</v>
      </c>
      <c r="E37" s="199">
        <v>0</v>
      </c>
      <c r="F37" s="200">
        <v>0</v>
      </c>
      <c r="H37" s="315" t="s">
        <v>45</v>
      </c>
      <c r="I37" s="327"/>
      <c r="J37" s="152"/>
      <c r="K37" s="198">
        <v>0</v>
      </c>
      <c r="L37" s="199">
        <v>0</v>
      </c>
      <c r="M37" s="200">
        <v>0</v>
      </c>
    </row>
    <row r="38" spans="1:13" ht="9" customHeight="1" x14ac:dyDescent="0.15">
      <c r="A38" s="328" t="s">
        <v>14</v>
      </c>
      <c r="B38" s="329"/>
      <c r="C38" s="148">
        <v>11</v>
      </c>
      <c r="D38" s="190">
        <v>0</v>
      </c>
      <c r="E38" s="191">
        <v>0</v>
      </c>
      <c r="F38" s="192">
        <v>0</v>
      </c>
      <c r="H38" s="305" t="s">
        <v>46</v>
      </c>
      <c r="I38" s="330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312" t="s">
        <v>15</v>
      </c>
      <c r="B39" s="313"/>
      <c r="C39" s="153">
        <v>21</v>
      </c>
      <c r="D39" s="201">
        <v>0</v>
      </c>
      <c r="E39" s="202">
        <v>0</v>
      </c>
      <c r="F39" s="203">
        <v>0</v>
      </c>
      <c r="H39" s="297" t="s">
        <v>224</v>
      </c>
      <c r="I39" s="314"/>
      <c r="J39" s="153">
        <v>281</v>
      </c>
      <c r="K39" s="201">
        <v>0</v>
      </c>
      <c r="L39" s="202">
        <v>0</v>
      </c>
      <c r="M39" s="203">
        <v>0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297" t="s">
        <v>47</v>
      </c>
      <c r="I40" s="31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312" t="s">
        <v>16</v>
      </c>
      <c r="B41" s="313"/>
      <c r="C41" s="153">
        <v>23</v>
      </c>
      <c r="D41" s="201">
        <v>0</v>
      </c>
      <c r="E41" s="202">
        <v>0</v>
      </c>
      <c r="F41" s="203">
        <v>0</v>
      </c>
      <c r="H41" s="297" t="s">
        <v>207</v>
      </c>
      <c r="I41" s="314"/>
      <c r="J41" s="153">
        <v>301</v>
      </c>
      <c r="K41" s="201">
        <v>0</v>
      </c>
      <c r="L41" s="202">
        <v>0</v>
      </c>
      <c r="M41" s="203">
        <v>0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297" t="s">
        <v>48</v>
      </c>
      <c r="I42" s="314"/>
      <c r="J42" s="153">
        <v>311</v>
      </c>
      <c r="K42" s="201">
        <v>0</v>
      </c>
      <c r="L42" s="202">
        <v>0</v>
      </c>
      <c r="M42" s="203">
        <v>0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0</v>
      </c>
      <c r="E43" s="202">
        <v>0</v>
      </c>
      <c r="F43" s="197">
        <v>0</v>
      </c>
      <c r="H43" s="297" t="s">
        <v>226</v>
      </c>
      <c r="I43" s="314"/>
      <c r="J43" s="153">
        <v>320</v>
      </c>
      <c r="K43" s="201">
        <v>0</v>
      </c>
      <c r="L43" s="202">
        <v>0</v>
      </c>
      <c r="M43" s="203">
        <v>0</v>
      </c>
    </row>
    <row r="44" spans="1:13" ht="9" customHeight="1" x14ac:dyDescent="0.15">
      <c r="A44" s="312" t="s">
        <v>17</v>
      </c>
      <c r="B44" s="313"/>
      <c r="C44" s="153">
        <v>41</v>
      </c>
      <c r="D44" s="201">
        <v>0</v>
      </c>
      <c r="E44" s="202">
        <v>0</v>
      </c>
      <c r="F44" s="203">
        <v>0</v>
      </c>
      <c r="H44" s="297" t="s">
        <v>227</v>
      </c>
      <c r="I44" s="314"/>
      <c r="J44" s="153">
        <v>321</v>
      </c>
      <c r="K44" s="201">
        <v>0</v>
      </c>
      <c r="L44" s="202">
        <v>0</v>
      </c>
      <c r="M44" s="203">
        <v>0</v>
      </c>
    </row>
    <row r="45" spans="1:13" ht="9" customHeight="1" x14ac:dyDescent="0.15">
      <c r="A45" s="290" t="s">
        <v>82</v>
      </c>
      <c r="B45" s="291"/>
      <c r="C45" s="153">
        <v>51</v>
      </c>
      <c r="D45" s="201">
        <v>0</v>
      </c>
      <c r="E45" s="202">
        <v>0</v>
      </c>
      <c r="F45" s="203">
        <v>0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312" t="s">
        <v>18</v>
      </c>
      <c r="B46" s="31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0</v>
      </c>
      <c r="L46" s="202">
        <v>0</v>
      </c>
      <c r="M46" s="203">
        <v>0</v>
      </c>
    </row>
    <row r="47" spans="1:13" ht="9" customHeight="1" x14ac:dyDescent="0.15">
      <c r="A47" s="290" t="s">
        <v>90</v>
      </c>
      <c r="B47" s="291"/>
      <c r="C47" s="153">
        <v>71</v>
      </c>
      <c r="D47" s="201">
        <v>0</v>
      </c>
      <c r="E47" s="202">
        <v>0</v>
      </c>
      <c r="F47" s="203">
        <v>0</v>
      </c>
      <c r="H47" s="157" t="s">
        <v>49</v>
      </c>
      <c r="I47" s="155"/>
      <c r="J47" s="153">
        <v>324</v>
      </c>
      <c r="K47" s="201">
        <v>0</v>
      </c>
      <c r="L47" s="202">
        <v>0</v>
      </c>
      <c r="M47" s="203">
        <v>0</v>
      </c>
    </row>
    <row r="48" spans="1:13" ht="9" customHeight="1" x14ac:dyDescent="0.15">
      <c r="A48" s="309" t="s">
        <v>98</v>
      </c>
      <c r="B48" s="310"/>
      <c r="C48" s="158">
        <v>81</v>
      </c>
      <c r="D48" s="196">
        <v>0</v>
      </c>
      <c r="E48" s="205">
        <v>0</v>
      </c>
      <c r="F48" s="197">
        <v>0</v>
      </c>
      <c r="H48" s="297" t="s">
        <v>228</v>
      </c>
      <c r="I48" s="31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315" t="s">
        <v>19</v>
      </c>
      <c r="B49" s="316"/>
      <c r="C49" s="152"/>
      <c r="D49" s="198">
        <v>0</v>
      </c>
      <c r="E49" s="199">
        <v>0</v>
      </c>
      <c r="F49" s="200">
        <v>0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305" t="s">
        <v>20</v>
      </c>
      <c r="B50" s="317"/>
      <c r="C50" s="148">
        <v>91</v>
      </c>
      <c r="D50" s="190">
        <v>0</v>
      </c>
      <c r="E50" s="191">
        <v>0</v>
      </c>
      <c r="F50" s="192">
        <v>0</v>
      </c>
      <c r="H50" s="297" t="s">
        <v>52</v>
      </c>
      <c r="I50" s="29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297" t="s">
        <v>21</v>
      </c>
      <c r="B51" s="318"/>
      <c r="C51" s="153">
        <v>92</v>
      </c>
      <c r="D51" s="201">
        <v>0</v>
      </c>
      <c r="E51" s="202">
        <v>0</v>
      </c>
      <c r="F51" s="203">
        <v>0</v>
      </c>
      <c r="H51" s="297" t="s">
        <v>53</v>
      </c>
      <c r="I51" s="298"/>
      <c r="J51" s="153">
        <v>361</v>
      </c>
      <c r="K51" s="201">
        <v>0</v>
      </c>
      <c r="L51" s="202">
        <v>0</v>
      </c>
      <c r="M51" s="203">
        <v>0</v>
      </c>
    </row>
    <row r="52" spans="1:13" ht="18" customHeight="1" x14ac:dyDescent="0.15">
      <c r="A52" s="297" t="s">
        <v>22</v>
      </c>
      <c r="B52" s="298"/>
      <c r="C52" s="153">
        <v>101</v>
      </c>
      <c r="D52" s="201">
        <v>0</v>
      </c>
      <c r="E52" s="202">
        <v>0</v>
      </c>
      <c r="F52" s="203">
        <v>0</v>
      </c>
      <c r="H52" s="309" t="s">
        <v>101</v>
      </c>
      <c r="I52" s="310"/>
      <c r="J52" s="158">
        <v>371</v>
      </c>
      <c r="K52" s="196">
        <v>0</v>
      </c>
      <c r="L52" s="205">
        <v>0</v>
      </c>
      <c r="M52" s="197">
        <v>0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303" t="s">
        <v>54</v>
      </c>
      <c r="I53" s="304"/>
      <c r="J53" s="152"/>
      <c r="K53" s="198">
        <v>0</v>
      </c>
      <c r="L53" s="199">
        <v>0</v>
      </c>
      <c r="M53" s="200">
        <v>0</v>
      </c>
    </row>
    <row r="54" spans="1:13" ht="9" customHeight="1" x14ac:dyDescent="0.15">
      <c r="A54" s="290" t="s">
        <v>93</v>
      </c>
      <c r="B54" s="291"/>
      <c r="C54" s="153">
        <v>112</v>
      </c>
      <c r="D54" s="201">
        <v>0</v>
      </c>
      <c r="E54" s="202">
        <v>0</v>
      </c>
      <c r="F54" s="203">
        <v>0</v>
      </c>
      <c r="H54" s="305" t="s">
        <v>80</v>
      </c>
      <c r="I54" s="30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299" t="s">
        <v>24</v>
      </c>
      <c r="B55" s="31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303" t="s">
        <v>25</v>
      </c>
      <c r="B56" s="304"/>
      <c r="C56" s="152"/>
      <c r="D56" s="198">
        <v>0</v>
      </c>
      <c r="E56" s="199">
        <v>0</v>
      </c>
      <c r="F56" s="200">
        <v>0</v>
      </c>
      <c r="H56" s="294" t="s">
        <v>91</v>
      </c>
      <c r="I56" s="29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307" t="s">
        <v>26</v>
      </c>
      <c r="B57" s="308"/>
      <c r="C57" s="148">
        <v>131</v>
      </c>
      <c r="D57" s="190">
        <v>0</v>
      </c>
      <c r="E57" s="191">
        <v>0</v>
      </c>
      <c r="F57" s="192">
        <v>0</v>
      </c>
      <c r="H57" s="290" t="s">
        <v>56</v>
      </c>
      <c r="I57" s="29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290" t="s">
        <v>27</v>
      </c>
      <c r="B58" s="291"/>
      <c r="C58" s="153">
        <v>141</v>
      </c>
      <c r="D58" s="201">
        <v>0</v>
      </c>
      <c r="E58" s="202">
        <v>0</v>
      </c>
      <c r="F58" s="203">
        <v>0</v>
      </c>
      <c r="H58" s="294" t="s">
        <v>209</v>
      </c>
      <c r="I58" s="295"/>
      <c r="J58" s="136">
        <v>421</v>
      </c>
      <c r="K58" s="201">
        <v>0</v>
      </c>
      <c r="L58" s="202">
        <v>0</v>
      </c>
      <c r="M58" s="203">
        <v>0</v>
      </c>
    </row>
    <row r="59" spans="1:13" ht="9" customHeight="1" x14ac:dyDescent="0.15">
      <c r="A59" s="290" t="s">
        <v>83</v>
      </c>
      <c r="B59" s="291"/>
      <c r="C59" s="153">
        <v>151</v>
      </c>
      <c r="D59" s="201">
        <v>0</v>
      </c>
      <c r="E59" s="202">
        <v>0</v>
      </c>
      <c r="F59" s="203">
        <v>0</v>
      </c>
      <c r="H59" s="290" t="s">
        <v>57</v>
      </c>
      <c r="I59" s="291"/>
      <c r="J59" s="153">
        <v>422</v>
      </c>
      <c r="K59" s="201">
        <v>0</v>
      </c>
      <c r="L59" s="202">
        <v>0</v>
      </c>
      <c r="M59" s="203">
        <v>0</v>
      </c>
    </row>
    <row r="60" spans="1:13" ht="9" customHeight="1" x14ac:dyDescent="0.15">
      <c r="A60" s="297" t="s">
        <v>84</v>
      </c>
      <c r="B60" s="298"/>
      <c r="C60" s="153">
        <v>161</v>
      </c>
      <c r="D60" s="201">
        <v>0</v>
      </c>
      <c r="E60" s="202">
        <v>0</v>
      </c>
      <c r="F60" s="203">
        <v>0</v>
      </c>
      <c r="H60" s="290" t="s">
        <v>58</v>
      </c>
      <c r="I60" s="29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290" t="s">
        <v>28</v>
      </c>
      <c r="B61" s="291"/>
      <c r="C61" s="153">
        <v>162</v>
      </c>
      <c r="D61" s="201">
        <v>0</v>
      </c>
      <c r="E61" s="202">
        <v>0</v>
      </c>
      <c r="F61" s="203">
        <v>0</v>
      </c>
      <c r="H61" s="290" t="s">
        <v>229</v>
      </c>
      <c r="I61" s="291"/>
      <c r="J61" s="153">
        <v>424</v>
      </c>
      <c r="K61" s="201">
        <v>0</v>
      </c>
      <c r="L61" s="202">
        <v>0</v>
      </c>
      <c r="M61" s="203">
        <v>0</v>
      </c>
    </row>
    <row r="62" spans="1:13" ht="9" customHeight="1" x14ac:dyDescent="0.15">
      <c r="A62" s="290" t="s">
        <v>29</v>
      </c>
      <c r="B62" s="291"/>
      <c r="C62" s="153">
        <v>171</v>
      </c>
      <c r="D62" s="201">
        <v>0</v>
      </c>
      <c r="E62" s="202">
        <v>0</v>
      </c>
      <c r="F62" s="203">
        <v>0</v>
      </c>
      <c r="H62" s="301" t="s">
        <v>87</v>
      </c>
      <c r="I62" s="302"/>
      <c r="J62" s="151">
        <v>425</v>
      </c>
      <c r="K62" s="196">
        <v>0</v>
      </c>
      <c r="L62" s="205">
        <v>0</v>
      </c>
      <c r="M62" s="197">
        <v>0</v>
      </c>
    </row>
    <row r="63" spans="1:13" ht="9" customHeight="1" x14ac:dyDescent="0.15">
      <c r="A63" s="297" t="s">
        <v>30</v>
      </c>
      <c r="B63" s="298"/>
      <c r="C63" s="153">
        <v>181</v>
      </c>
      <c r="D63" s="201">
        <v>0</v>
      </c>
      <c r="E63" s="202">
        <v>0</v>
      </c>
      <c r="F63" s="203">
        <v>0</v>
      </c>
      <c r="H63" s="303" t="s">
        <v>59</v>
      </c>
      <c r="I63" s="304"/>
      <c r="J63" s="152"/>
      <c r="K63" s="198">
        <v>0</v>
      </c>
      <c r="L63" s="199">
        <v>0</v>
      </c>
      <c r="M63" s="200">
        <v>0</v>
      </c>
    </row>
    <row r="64" spans="1:13" ht="9" customHeight="1" x14ac:dyDescent="0.15">
      <c r="A64" s="290" t="s">
        <v>31</v>
      </c>
      <c r="B64" s="291"/>
      <c r="C64" s="153">
        <v>191</v>
      </c>
      <c r="D64" s="201">
        <v>0</v>
      </c>
      <c r="E64" s="202">
        <v>0</v>
      </c>
      <c r="F64" s="203">
        <v>0</v>
      </c>
      <c r="H64" s="307" t="s">
        <v>60</v>
      </c>
      <c r="I64" s="30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290" t="s">
        <v>32</v>
      </c>
      <c r="B65" s="291"/>
      <c r="C65" s="153">
        <v>201</v>
      </c>
      <c r="D65" s="201">
        <v>0</v>
      </c>
      <c r="E65" s="202">
        <v>0</v>
      </c>
      <c r="F65" s="203">
        <v>0</v>
      </c>
      <c r="H65" s="294" t="s">
        <v>210</v>
      </c>
      <c r="I65" s="29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294" t="s">
        <v>214</v>
      </c>
      <c r="I66" s="29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0</v>
      </c>
      <c r="E67" s="199">
        <v>0</v>
      </c>
      <c r="F67" s="200">
        <v>0</v>
      </c>
      <c r="H67" s="297" t="s">
        <v>61</v>
      </c>
      <c r="I67" s="29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307" t="s">
        <v>33</v>
      </c>
      <c r="B68" s="308"/>
      <c r="C68" s="148">
        <v>221</v>
      </c>
      <c r="D68" s="190">
        <v>0</v>
      </c>
      <c r="E68" s="191">
        <v>0</v>
      </c>
      <c r="F68" s="192">
        <v>0</v>
      </c>
      <c r="H68" s="290" t="s">
        <v>88</v>
      </c>
      <c r="I68" s="291"/>
      <c r="J68" s="153">
        <v>444</v>
      </c>
      <c r="K68" s="201">
        <v>0</v>
      </c>
      <c r="L68" s="202">
        <v>0</v>
      </c>
      <c r="M68" s="203">
        <v>0</v>
      </c>
    </row>
    <row r="69" spans="1:13" ht="9" customHeight="1" x14ac:dyDescent="0.15">
      <c r="A69" s="290" t="s">
        <v>34</v>
      </c>
      <c r="B69" s="291"/>
      <c r="C69" s="153">
        <v>222</v>
      </c>
      <c r="D69" s="201">
        <v>0</v>
      </c>
      <c r="E69" s="202">
        <v>0</v>
      </c>
      <c r="F69" s="203">
        <v>0</v>
      </c>
      <c r="H69" s="297" t="s">
        <v>62</v>
      </c>
      <c r="I69" s="29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297" t="s">
        <v>35</v>
      </c>
      <c r="B70" s="298"/>
      <c r="C70" s="153">
        <v>231</v>
      </c>
      <c r="D70" s="201">
        <v>0</v>
      </c>
      <c r="E70" s="202">
        <v>0</v>
      </c>
      <c r="F70" s="203">
        <v>0</v>
      </c>
      <c r="H70" s="294" t="s">
        <v>212</v>
      </c>
      <c r="I70" s="295"/>
      <c r="J70" s="136">
        <v>461</v>
      </c>
      <c r="K70" s="201">
        <v>0</v>
      </c>
      <c r="L70" s="202">
        <v>0</v>
      </c>
      <c r="M70" s="203">
        <v>0</v>
      </c>
    </row>
    <row r="71" spans="1:13" ht="9" customHeight="1" x14ac:dyDescent="0.15">
      <c r="A71" s="297" t="s">
        <v>36</v>
      </c>
      <c r="B71" s="298"/>
      <c r="C71" s="153">
        <v>241</v>
      </c>
      <c r="D71" s="201">
        <v>0</v>
      </c>
      <c r="E71" s="202">
        <v>0</v>
      </c>
      <c r="F71" s="203">
        <v>0</v>
      </c>
      <c r="H71" s="301" t="s">
        <v>89</v>
      </c>
      <c r="I71" s="30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297" t="s">
        <v>37</v>
      </c>
      <c r="B72" s="298"/>
      <c r="C72" s="153">
        <v>251</v>
      </c>
      <c r="D72" s="201">
        <v>0</v>
      </c>
      <c r="E72" s="202">
        <v>0</v>
      </c>
      <c r="F72" s="203">
        <v>0</v>
      </c>
      <c r="H72" s="303" t="s">
        <v>102</v>
      </c>
      <c r="I72" s="304"/>
      <c r="J72" s="152"/>
      <c r="K72" s="198">
        <v>0</v>
      </c>
      <c r="L72" s="199">
        <v>0</v>
      </c>
      <c r="M72" s="200">
        <v>0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0</v>
      </c>
      <c r="E73" s="202">
        <v>0</v>
      </c>
      <c r="F73" s="203">
        <v>0</v>
      </c>
      <c r="H73" s="305" t="s">
        <v>63</v>
      </c>
      <c r="I73" s="306"/>
      <c r="J73" s="148">
        <v>481</v>
      </c>
      <c r="K73" s="190">
        <v>0</v>
      </c>
      <c r="L73" s="191">
        <v>0</v>
      </c>
      <c r="M73" s="192">
        <v>0</v>
      </c>
    </row>
    <row r="74" spans="1:13" ht="9" customHeight="1" x14ac:dyDescent="0.15">
      <c r="A74" s="290" t="s">
        <v>85</v>
      </c>
      <c r="B74" s="291"/>
      <c r="C74" s="153">
        <v>253</v>
      </c>
      <c r="D74" s="201">
        <v>0</v>
      </c>
      <c r="E74" s="202">
        <v>0</v>
      </c>
      <c r="F74" s="203">
        <v>0</v>
      </c>
      <c r="H74" s="292" t="s">
        <v>92</v>
      </c>
      <c r="I74" s="293"/>
      <c r="J74" s="163">
        <v>491</v>
      </c>
      <c r="K74" s="201">
        <v>0</v>
      </c>
      <c r="L74" s="202">
        <v>0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0</v>
      </c>
      <c r="E75" s="202">
        <v>0</v>
      </c>
      <c r="F75" s="203">
        <v>0</v>
      </c>
      <c r="H75" s="294" t="s">
        <v>64</v>
      </c>
      <c r="I75" s="295"/>
      <c r="J75" s="136">
        <v>501</v>
      </c>
      <c r="K75" s="201">
        <v>0</v>
      </c>
      <c r="L75" s="202">
        <v>0</v>
      </c>
      <c r="M75" s="203">
        <v>0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0</v>
      </c>
      <c r="E76" s="202">
        <v>0</v>
      </c>
      <c r="F76" s="203">
        <v>0</v>
      </c>
      <c r="H76" s="296" t="s">
        <v>78</v>
      </c>
      <c r="I76" s="293"/>
      <c r="J76" s="163">
        <v>511</v>
      </c>
      <c r="K76" s="201">
        <v>0</v>
      </c>
      <c r="L76" s="202">
        <v>0</v>
      </c>
      <c r="M76" s="203">
        <v>0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290" t="s">
        <v>65</v>
      </c>
      <c r="I77" s="291"/>
      <c r="J77" s="153">
        <v>512</v>
      </c>
      <c r="K77" s="201">
        <v>0</v>
      </c>
      <c r="L77" s="202">
        <v>0</v>
      </c>
      <c r="M77" s="203">
        <v>0</v>
      </c>
    </row>
    <row r="78" spans="1:13" ht="9" customHeight="1" x14ac:dyDescent="0.15">
      <c r="A78" s="297" t="s">
        <v>41</v>
      </c>
      <c r="B78" s="298"/>
      <c r="C78" s="153">
        <v>261</v>
      </c>
      <c r="D78" s="201">
        <v>0</v>
      </c>
      <c r="E78" s="202">
        <v>0</v>
      </c>
      <c r="F78" s="203">
        <v>0</v>
      </c>
      <c r="H78" s="297" t="s">
        <v>66</v>
      </c>
      <c r="I78" s="298"/>
      <c r="J78" s="153">
        <v>521</v>
      </c>
      <c r="K78" s="201">
        <v>0</v>
      </c>
      <c r="L78" s="202">
        <v>0</v>
      </c>
      <c r="M78" s="203">
        <v>0</v>
      </c>
    </row>
    <row r="79" spans="1:13" ht="9" customHeight="1" x14ac:dyDescent="0.15">
      <c r="A79" s="297" t="s">
        <v>42</v>
      </c>
      <c r="B79" s="298"/>
      <c r="C79" s="153">
        <v>262</v>
      </c>
      <c r="D79" s="201">
        <v>0</v>
      </c>
      <c r="E79" s="202">
        <v>0</v>
      </c>
      <c r="F79" s="203">
        <v>0</v>
      </c>
      <c r="H79" s="299" t="s">
        <v>67</v>
      </c>
      <c r="I79" s="300"/>
      <c r="J79" s="151">
        <v>531</v>
      </c>
      <c r="K79" s="206">
        <v>0</v>
      </c>
      <c r="L79" s="207">
        <v>0</v>
      </c>
      <c r="M79" s="208">
        <v>0</v>
      </c>
    </row>
    <row r="80" spans="1:13" ht="9" customHeight="1" x14ac:dyDescent="0.15">
      <c r="A80" s="286" t="s">
        <v>68</v>
      </c>
      <c r="B80" s="28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0</v>
      </c>
      <c r="L80" s="211">
        <v>0</v>
      </c>
      <c r="M80" s="210">
        <v>0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288" t="s">
        <v>213</v>
      </c>
      <c r="I81" s="289"/>
      <c r="J81" s="165"/>
      <c r="K81" s="209">
        <v>0</v>
      </c>
      <c r="L81" s="211">
        <v>0</v>
      </c>
      <c r="M81" s="208">
        <v>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H14:H16"/>
    <mergeCell ref="J14:K14"/>
    <mergeCell ref="J15:K15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J16:K16"/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</mergeCells>
  <phoneticPr fontId="2"/>
  <pageMargins left="0.78740157480314965" right="0.78740157480314965" top="0.39370078740157483" bottom="0.39370078740157483" header="0.51181102362204722" footer="0.19685039370078741"/>
  <pageSetup paperSize="9" firstPageNumber="379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CFFFF"/>
  </sheetPr>
  <dimension ref="A1:M126"/>
  <sheetViews>
    <sheetView view="pageBreakPreview" zoomScaleNormal="125" zoomScaleSheetLayoutView="10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358"/>
      <c r="B1" s="358"/>
      <c r="C1" s="358"/>
      <c r="D1" s="358"/>
      <c r="E1" s="358"/>
      <c r="F1" s="358"/>
      <c r="G1" s="358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359" t="s">
        <v>248</v>
      </c>
      <c r="B3" s="359"/>
      <c r="C3" s="359"/>
      <c r="D3" s="359"/>
      <c r="E3" s="359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360" t="s">
        <v>94</v>
      </c>
      <c r="B6" s="360"/>
      <c r="C6" s="360"/>
      <c r="D6" s="360"/>
      <c r="E6" s="127" t="s">
        <v>283</v>
      </c>
      <c r="F6" s="127"/>
      <c r="G6" s="127"/>
      <c r="H6" s="361" t="s">
        <v>95</v>
      </c>
      <c r="I6" s="361"/>
      <c r="J6" s="362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363" t="s">
        <v>72</v>
      </c>
      <c r="B10" s="364"/>
      <c r="C10" s="336" t="s">
        <v>7</v>
      </c>
      <c r="D10" s="337"/>
      <c r="E10" s="129" t="s">
        <v>0</v>
      </c>
      <c r="F10" s="130"/>
      <c r="G10" s="127"/>
      <c r="H10" s="131" t="s">
        <v>12</v>
      </c>
      <c r="I10" s="129" t="s">
        <v>11</v>
      </c>
      <c r="J10" s="336" t="s">
        <v>8</v>
      </c>
      <c r="K10" s="337"/>
      <c r="L10" s="129" t="s">
        <v>9</v>
      </c>
    </row>
    <row r="11" spans="1:12" ht="9.6" customHeight="1" x14ac:dyDescent="0.15">
      <c r="A11" s="365" t="s">
        <v>73</v>
      </c>
      <c r="B11" s="366"/>
      <c r="C11" s="132"/>
      <c r="D11" s="166">
        <v>3923</v>
      </c>
      <c r="E11" s="133">
        <v>955295</v>
      </c>
      <c r="F11" s="134"/>
      <c r="G11" s="127"/>
      <c r="H11" s="367" t="s">
        <v>10</v>
      </c>
      <c r="I11" s="135">
        <v>34721</v>
      </c>
      <c r="J11" s="341">
        <v>17755</v>
      </c>
      <c r="K11" s="342"/>
      <c r="L11" s="135">
        <v>16966</v>
      </c>
    </row>
    <row r="12" spans="1:12" ht="9.6" customHeight="1" x14ac:dyDescent="0.15">
      <c r="A12" s="331"/>
      <c r="B12" s="334"/>
      <c r="C12" s="137"/>
      <c r="D12" s="166">
        <v>3906</v>
      </c>
      <c r="E12" s="138">
        <v>749510</v>
      </c>
      <c r="F12" s="134"/>
      <c r="G12" s="127"/>
      <c r="H12" s="354"/>
      <c r="I12" s="133">
        <v>24959</v>
      </c>
      <c r="J12" s="356">
        <v>12596</v>
      </c>
      <c r="K12" s="357">
        <v>0</v>
      </c>
      <c r="L12" s="183">
        <v>12363</v>
      </c>
    </row>
    <row r="13" spans="1:12" ht="9.6" customHeight="1" x14ac:dyDescent="0.15">
      <c r="A13" s="331"/>
      <c r="B13" s="334"/>
      <c r="C13" s="137"/>
      <c r="D13" s="167">
        <v>17</v>
      </c>
      <c r="E13" s="138">
        <v>205785</v>
      </c>
      <c r="F13" s="134"/>
      <c r="G13" s="127"/>
      <c r="H13" s="368"/>
      <c r="I13" s="138">
        <v>9762</v>
      </c>
      <c r="J13" s="345">
        <v>5159</v>
      </c>
      <c r="K13" s="346"/>
      <c r="L13" s="138">
        <v>4603</v>
      </c>
    </row>
    <row r="14" spans="1:12" ht="9.6" customHeight="1" x14ac:dyDescent="0.15">
      <c r="A14" s="331" t="s">
        <v>3</v>
      </c>
      <c r="B14" s="333" t="s">
        <v>6</v>
      </c>
      <c r="C14" s="70"/>
      <c r="D14" s="167">
        <v>123</v>
      </c>
      <c r="E14" s="138">
        <v>750177</v>
      </c>
      <c r="F14" s="134"/>
      <c r="G14" s="127"/>
      <c r="H14" s="353" t="s">
        <v>231</v>
      </c>
      <c r="I14" s="133">
        <v>0</v>
      </c>
      <c r="J14" s="343">
        <v>0</v>
      </c>
      <c r="K14" s="344"/>
      <c r="L14" s="133">
        <v>0</v>
      </c>
    </row>
    <row r="15" spans="1:12" ht="9.6" customHeight="1" x14ac:dyDescent="0.15">
      <c r="A15" s="331"/>
      <c r="B15" s="333"/>
      <c r="C15" s="70"/>
      <c r="D15" s="167">
        <v>78</v>
      </c>
      <c r="E15" s="138">
        <v>474050</v>
      </c>
      <c r="F15" s="134"/>
      <c r="G15" s="127"/>
      <c r="H15" s="354"/>
      <c r="I15" s="133">
        <v>0</v>
      </c>
      <c r="J15" s="356">
        <v>0</v>
      </c>
      <c r="K15" s="357"/>
      <c r="L15" s="183">
        <v>0</v>
      </c>
    </row>
    <row r="16" spans="1:12" ht="9.6" customHeight="1" x14ac:dyDescent="0.15">
      <c r="A16" s="331"/>
      <c r="B16" s="333"/>
      <c r="C16" s="70"/>
      <c r="D16" s="167">
        <v>45</v>
      </c>
      <c r="E16" s="138">
        <v>276127</v>
      </c>
      <c r="F16" s="134"/>
      <c r="G16" s="127"/>
      <c r="H16" s="355"/>
      <c r="I16" s="184">
        <v>0</v>
      </c>
      <c r="J16" s="284">
        <v>0</v>
      </c>
      <c r="K16" s="285"/>
      <c r="L16" s="184">
        <v>0</v>
      </c>
    </row>
    <row r="17" spans="1:12" ht="9.6" customHeight="1" x14ac:dyDescent="0.15">
      <c r="A17" s="332"/>
      <c r="B17" s="333" t="s">
        <v>5</v>
      </c>
      <c r="C17" s="70"/>
      <c r="D17" s="167">
        <v>319</v>
      </c>
      <c r="E17" s="167">
        <v>96870</v>
      </c>
      <c r="F17" s="134"/>
      <c r="G17" s="127"/>
      <c r="K17" s="127"/>
      <c r="L17" s="127" t="s">
        <v>282</v>
      </c>
    </row>
    <row r="18" spans="1:12" ht="9.6" customHeight="1" x14ac:dyDescent="0.15">
      <c r="A18" s="332"/>
      <c r="B18" s="333"/>
      <c r="C18" s="70"/>
      <c r="D18" s="167">
        <v>357</v>
      </c>
      <c r="E18" s="138">
        <v>113368</v>
      </c>
      <c r="F18" s="134"/>
      <c r="G18" s="127"/>
      <c r="K18" s="127"/>
      <c r="L18" s="127" t="s">
        <v>284</v>
      </c>
    </row>
    <row r="19" spans="1:12" ht="9.6" customHeight="1" x14ac:dyDescent="0.15">
      <c r="A19" s="332"/>
      <c r="B19" s="333"/>
      <c r="C19" s="70"/>
      <c r="D19" s="167">
        <v>-38</v>
      </c>
      <c r="E19" s="138">
        <v>-16498</v>
      </c>
      <c r="F19" s="134"/>
      <c r="G19" s="127"/>
      <c r="K19" s="127"/>
      <c r="L19" s="127" t="s">
        <v>264</v>
      </c>
    </row>
    <row r="20" spans="1:12" ht="11.1" customHeight="1" x14ac:dyDescent="0.15">
      <c r="A20" s="332" t="s">
        <v>4</v>
      </c>
      <c r="B20" s="334"/>
      <c r="C20" s="137"/>
      <c r="D20" s="167">
        <v>117</v>
      </c>
      <c r="E20" s="167">
        <v>56745</v>
      </c>
      <c r="F20" s="134"/>
      <c r="G20" s="127"/>
      <c r="H20" s="335" t="s">
        <v>96</v>
      </c>
      <c r="I20" s="335"/>
      <c r="J20" s="335"/>
      <c r="K20" s="335"/>
      <c r="L20" s="127"/>
    </row>
    <row r="21" spans="1:12" ht="9.6" customHeight="1" x14ac:dyDescent="0.15">
      <c r="A21" s="332"/>
      <c r="B21" s="334"/>
      <c r="C21" s="137"/>
      <c r="D21" s="167">
        <v>108</v>
      </c>
      <c r="E21" s="138">
        <v>52380</v>
      </c>
      <c r="F21" s="134"/>
      <c r="G21" s="127"/>
      <c r="H21" s="139"/>
      <c r="I21" s="129" t="s">
        <v>71</v>
      </c>
      <c r="J21" s="336" t="s">
        <v>69</v>
      </c>
      <c r="K21" s="337"/>
      <c r="L21" s="129" t="s">
        <v>70</v>
      </c>
    </row>
    <row r="22" spans="1:12" ht="9.6" customHeight="1" x14ac:dyDescent="0.15">
      <c r="A22" s="332"/>
      <c r="B22" s="334"/>
      <c r="C22" s="137"/>
      <c r="D22" s="167">
        <v>9</v>
      </c>
      <c r="E22" s="138">
        <v>4365</v>
      </c>
      <c r="F22" s="134"/>
      <c r="G22" s="127"/>
      <c r="H22" s="338" t="s">
        <v>79</v>
      </c>
      <c r="I22" s="135">
        <v>0</v>
      </c>
      <c r="J22" s="341">
        <v>0</v>
      </c>
      <c r="K22" s="342"/>
      <c r="L22" s="135">
        <v>0</v>
      </c>
    </row>
    <row r="23" spans="1:12" ht="9.6" customHeight="1" x14ac:dyDescent="0.15">
      <c r="A23" s="331" t="s">
        <v>74</v>
      </c>
      <c r="B23" s="334"/>
      <c r="C23" s="137"/>
      <c r="D23" s="167">
        <v>3360</v>
      </c>
      <c r="E23" s="167">
        <v>42000</v>
      </c>
      <c r="F23" s="134"/>
      <c r="G23" s="127"/>
      <c r="H23" s="339"/>
      <c r="I23" s="133">
        <v>0</v>
      </c>
      <c r="J23" s="343">
        <v>0</v>
      </c>
      <c r="K23" s="344">
        <v>0</v>
      </c>
      <c r="L23" s="133">
        <v>0</v>
      </c>
    </row>
    <row r="24" spans="1:12" ht="9.6" customHeight="1" x14ac:dyDescent="0.15">
      <c r="A24" s="331"/>
      <c r="B24" s="334"/>
      <c r="C24" s="137"/>
      <c r="D24" s="167">
        <v>3320</v>
      </c>
      <c r="E24" s="138">
        <v>41500</v>
      </c>
      <c r="F24" s="134"/>
      <c r="G24" s="127"/>
      <c r="H24" s="340"/>
      <c r="I24" s="138">
        <v>0</v>
      </c>
      <c r="J24" s="345">
        <v>0</v>
      </c>
      <c r="K24" s="346"/>
      <c r="L24" s="138">
        <v>0</v>
      </c>
    </row>
    <row r="25" spans="1:12" ht="9.6" customHeight="1" x14ac:dyDescent="0.15">
      <c r="A25" s="331"/>
      <c r="B25" s="334"/>
      <c r="C25" s="137"/>
      <c r="D25" s="167">
        <v>40</v>
      </c>
      <c r="E25" s="138">
        <v>500</v>
      </c>
      <c r="F25" s="134"/>
      <c r="G25" s="127"/>
      <c r="H25" s="347" t="s">
        <v>75</v>
      </c>
      <c r="I25" s="133">
        <f>J25+L25</f>
        <v>2736</v>
      </c>
      <c r="J25" s="343">
        <v>1368</v>
      </c>
      <c r="K25" s="344"/>
      <c r="L25" s="133">
        <v>1368</v>
      </c>
    </row>
    <row r="26" spans="1:12" ht="9.6" customHeight="1" x14ac:dyDescent="0.15">
      <c r="A26" s="331" t="s">
        <v>1</v>
      </c>
      <c r="B26" s="334"/>
      <c r="C26" s="140"/>
      <c r="D26" s="167">
        <v>0</v>
      </c>
      <c r="E26" s="167">
        <v>0</v>
      </c>
      <c r="F26" s="134"/>
      <c r="G26" s="127"/>
      <c r="H26" s="348"/>
      <c r="I26" s="138">
        <f>J26+L26</f>
        <v>1256</v>
      </c>
      <c r="J26" s="345">
        <v>628</v>
      </c>
      <c r="K26" s="346">
        <v>0</v>
      </c>
      <c r="L26" s="186">
        <v>628</v>
      </c>
    </row>
    <row r="27" spans="1:12" ht="9.6" customHeight="1" x14ac:dyDescent="0.15">
      <c r="A27" s="331"/>
      <c r="B27" s="334"/>
      <c r="C27" s="137"/>
      <c r="D27" s="167">
        <v>0</v>
      </c>
      <c r="E27" s="138">
        <v>0</v>
      </c>
      <c r="F27" s="134"/>
      <c r="G27" s="127"/>
      <c r="H27" s="349"/>
      <c r="I27" s="186">
        <f>J27+L27</f>
        <v>1480</v>
      </c>
      <c r="J27" s="345">
        <f>J25-J26</f>
        <v>740</v>
      </c>
      <c r="K27" s="346"/>
      <c r="L27" s="138">
        <f>L25-L26</f>
        <v>740</v>
      </c>
    </row>
    <row r="28" spans="1:12" ht="9.6" customHeight="1" x14ac:dyDescent="0.15">
      <c r="A28" s="331"/>
      <c r="B28" s="334"/>
      <c r="C28" s="137"/>
      <c r="D28" s="167">
        <v>0</v>
      </c>
      <c r="E28" s="138">
        <v>0</v>
      </c>
      <c r="F28" s="134"/>
      <c r="G28" s="127"/>
      <c r="H28" s="347" t="s">
        <v>76</v>
      </c>
      <c r="I28" s="186">
        <v>0</v>
      </c>
      <c r="J28" s="345">
        <v>0</v>
      </c>
      <c r="K28" s="346"/>
      <c r="L28" s="186">
        <v>0</v>
      </c>
    </row>
    <row r="29" spans="1:12" ht="9.6" customHeight="1" x14ac:dyDescent="0.15">
      <c r="A29" s="331" t="s">
        <v>2</v>
      </c>
      <c r="B29" s="334"/>
      <c r="C29" s="137"/>
      <c r="D29" s="167">
        <v>4</v>
      </c>
      <c r="E29" s="167">
        <v>9503</v>
      </c>
      <c r="F29" s="134"/>
      <c r="G29" s="127"/>
      <c r="H29" s="348"/>
      <c r="I29" s="186">
        <v>0</v>
      </c>
      <c r="J29" s="345">
        <v>0</v>
      </c>
      <c r="K29" s="346">
        <v>0</v>
      </c>
      <c r="L29" s="138">
        <v>0</v>
      </c>
    </row>
    <row r="30" spans="1:12" ht="9.6" customHeight="1" x14ac:dyDescent="0.15">
      <c r="A30" s="331"/>
      <c r="B30" s="334"/>
      <c r="C30" s="137"/>
      <c r="D30" s="167">
        <v>43</v>
      </c>
      <c r="E30" s="138">
        <v>68212</v>
      </c>
      <c r="F30" s="134"/>
      <c r="G30" s="127"/>
      <c r="H30" s="350"/>
      <c r="I30" s="184">
        <v>0</v>
      </c>
      <c r="J30" s="284">
        <v>0</v>
      </c>
      <c r="K30" s="285"/>
      <c r="L30" s="187">
        <v>0</v>
      </c>
    </row>
    <row r="31" spans="1:12" ht="9.6" customHeight="1" x14ac:dyDescent="0.15">
      <c r="A31" s="351"/>
      <c r="B31" s="352"/>
      <c r="C31" s="142"/>
      <c r="D31" s="185">
        <v>-39</v>
      </c>
      <c r="E31" s="184">
        <v>-58709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19" t="s">
        <v>97</v>
      </c>
      <c r="B33" s="319"/>
      <c r="C33" s="319"/>
      <c r="D33" s="319"/>
      <c r="E33" s="320"/>
      <c r="F33" s="127" t="s">
        <v>106</v>
      </c>
    </row>
    <row r="34" spans="1:13" ht="9" customHeight="1" x14ac:dyDescent="0.15">
      <c r="A34" s="321" t="s">
        <v>205</v>
      </c>
      <c r="B34" s="322"/>
      <c r="C34" s="143" t="s">
        <v>223</v>
      </c>
      <c r="D34" s="144" t="s">
        <v>11</v>
      </c>
      <c r="E34" s="145" t="s">
        <v>69</v>
      </c>
      <c r="F34" s="146" t="s">
        <v>70</v>
      </c>
      <c r="H34" s="321" t="s">
        <v>205</v>
      </c>
      <c r="I34" s="322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323" t="s">
        <v>13</v>
      </c>
      <c r="B35" s="324"/>
      <c r="C35" s="76"/>
      <c r="D35" s="188">
        <v>23298</v>
      </c>
      <c r="E35" s="188">
        <v>6869</v>
      </c>
      <c r="F35" s="189">
        <v>16429</v>
      </c>
      <c r="H35" s="325" t="s">
        <v>43</v>
      </c>
      <c r="I35" s="326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21138</v>
      </c>
      <c r="E36" s="195">
        <v>5709</v>
      </c>
      <c r="F36" s="189">
        <v>15429</v>
      </c>
      <c r="H36" s="299" t="s">
        <v>44</v>
      </c>
      <c r="I36" s="300"/>
      <c r="J36" s="151">
        <v>265</v>
      </c>
      <c r="K36" s="196">
        <v>0</v>
      </c>
      <c r="L36" s="191">
        <v>0</v>
      </c>
      <c r="M36" s="197">
        <v>0</v>
      </c>
    </row>
    <row r="37" spans="1:13" ht="9" customHeight="1" x14ac:dyDescent="0.15">
      <c r="A37" s="315" t="s">
        <v>100</v>
      </c>
      <c r="B37" s="327"/>
      <c r="C37" s="152"/>
      <c r="D37" s="198">
        <v>1574</v>
      </c>
      <c r="E37" s="199">
        <v>800</v>
      </c>
      <c r="F37" s="200">
        <v>774</v>
      </c>
      <c r="H37" s="315" t="s">
        <v>45</v>
      </c>
      <c r="I37" s="327"/>
      <c r="J37" s="152"/>
      <c r="K37" s="198">
        <v>7069</v>
      </c>
      <c r="L37" s="199">
        <v>0</v>
      </c>
      <c r="M37" s="200">
        <v>7069</v>
      </c>
    </row>
    <row r="38" spans="1:13" ht="9" customHeight="1" x14ac:dyDescent="0.15">
      <c r="A38" s="328" t="s">
        <v>14</v>
      </c>
      <c r="B38" s="329"/>
      <c r="C38" s="148">
        <v>11</v>
      </c>
      <c r="D38" s="190">
        <v>1</v>
      </c>
      <c r="E38" s="191">
        <v>0</v>
      </c>
      <c r="F38" s="192">
        <v>1</v>
      </c>
      <c r="H38" s="305" t="s">
        <v>46</v>
      </c>
      <c r="I38" s="330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312" t="s">
        <v>15</v>
      </c>
      <c r="B39" s="313"/>
      <c r="C39" s="153">
        <v>21</v>
      </c>
      <c r="D39" s="201">
        <v>23</v>
      </c>
      <c r="E39" s="202">
        <v>0</v>
      </c>
      <c r="F39" s="203">
        <v>23</v>
      </c>
      <c r="H39" s="297" t="s">
        <v>224</v>
      </c>
      <c r="I39" s="314"/>
      <c r="J39" s="153">
        <v>281</v>
      </c>
      <c r="K39" s="201">
        <v>2190</v>
      </c>
      <c r="L39" s="202">
        <v>0</v>
      </c>
      <c r="M39" s="203">
        <v>2190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297" t="s">
        <v>47</v>
      </c>
      <c r="I40" s="31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312" t="s">
        <v>16</v>
      </c>
      <c r="B41" s="313"/>
      <c r="C41" s="153">
        <v>23</v>
      </c>
      <c r="D41" s="201">
        <v>1</v>
      </c>
      <c r="E41" s="202">
        <v>0</v>
      </c>
      <c r="F41" s="203">
        <v>1</v>
      </c>
      <c r="H41" s="297" t="s">
        <v>207</v>
      </c>
      <c r="I41" s="314"/>
      <c r="J41" s="153">
        <v>301</v>
      </c>
      <c r="K41" s="201">
        <v>202</v>
      </c>
      <c r="L41" s="202">
        <v>0</v>
      </c>
      <c r="M41" s="203">
        <v>202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297" t="s">
        <v>48</v>
      </c>
      <c r="I42" s="314"/>
      <c r="J42" s="153">
        <v>311</v>
      </c>
      <c r="K42" s="201">
        <v>2803</v>
      </c>
      <c r="L42" s="202">
        <v>0</v>
      </c>
      <c r="M42" s="203">
        <v>2803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671</v>
      </c>
      <c r="E43" s="202">
        <v>102</v>
      </c>
      <c r="F43" s="197">
        <v>569</v>
      </c>
      <c r="H43" s="297" t="s">
        <v>226</v>
      </c>
      <c r="I43" s="314"/>
      <c r="J43" s="153">
        <v>320</v>
      </c>
      <c r="K43" s="201">
        <v>337</v>
      </c>
      <c r="L43" s="202">
        <v>0</v>
      </c>
      <c r="M43" s="203">
        <v>337</v>
      </c>
    </row>
    <row r="44" spans="1:13" ht="9" customHeight="1" x14ac:dyDescent="0.15">
      <c r="A44" s="312" t="s">
        <v>17</v>
      </c>
      <c r="B44" s="313"/>
      <c r="C44" s="153">
        <v>41</v>
      </c>
      <c r="D44" s="201">
        <v>0</v>
      </c>
      <c r="E44" s="202">
        <v>0</v>
      </c>
      <c r="F44" s="203">
        <v>0</v>
      </c>
      <c r="H44" s="297" t="s">
        <v>227</v>
      </c>
      <c r="I44" s="314"/>
      <c r="J44" s="153">
        <v>321</v>
      </c>
      <c r="K44" s="201">
        <v>1172</v>
      </c>
      <c r="L44" s="202">
        <v>0</v>
      </c>
      <c r="M44" s="203">
        <v>1172</v>
      </c>
    </row>
    <row r="45" spans="1:13" ht="9" customHeight="1" x14ac:dyDescent="0.15">
      <c r="A45" s="290" t="s">
        <v>82</v>
      </c>
      <c r="B45" s="291"/>
      <c r="C45" s="153">
        <v>51</v>
      </c>
      <c r="D45" s="201">
        <v>8</v>
      </c>
      <c r="E45" s="202">
        <v>4</v>
      </c>
      <c r="F45" s="203">
        <v>4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312" t="s">
        <v>18</v>
      </c>
      <c r="B46" s="31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79</v>
      </c>
      <c r="L46" s="202">
        <v>0</v>
      </c>
      <c r="M46" s="203">
        <v>79</v>
      </c>
    </row>
    <row r="47" spans="1:13" ht="9" customHeight="1" x14ac:dyDescent="0.15">
      <c r="A47" s="290" t="s">
        <v>90</v>
      </c>
      <c r="B47" s="291"/>
      <c r="C47" s="153">
        <v>71</v>
      </c>
      <c r="D47" s="201">
        <v>30</v>
      </c>
      <c r="E47" s="202">
        <v>0</v>
      </c>
      <c r="F47" s="203">
        <v>30</v>
      </c>
      <c r="H47" s="157" t="s">
        <v>49</v>
      </c>
      <c r="I47" s="155"/>
      <c r="J47" s="153">
        <v>324</v>
      </c>
      <c r="K47" s="201">
        <v>212</v>
      </c>
      <c r="L47" s="202">
        <v>0</v>
      </c>
      <c r="M47" s="203">
        <v>212</v>
      </c>
    </row>
    <row r="48" spans="1:13" ht="9" customHeight="1" x14ac:dyDescent="0.15">
      <c r="A48" s="309" t="s">
        <v>98</v>
      </c>
      <c r="B48" s="310"/>
      <c r="C48" s="158">
        <v>81</v>
      </c>
      <c r="D48" s="196">
        <v>840</v>
      </c>
      <c r="E48" s="205">
        <v>694</v>
      </c>
      <c r="F48" s="197">
        <v>146</v>
      </c>
      <c r="H48" s="297" t="s">
        <v>228</v>
      </c>
      <c r="I48" s="31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315" t="s">
        <v>19</v>
      </c>
      <c r="B49" s="316"/>
      <c r="C49" s="152"/>
      <c r="D49" s="198">
        <v>84</v>
      </c>
      <c r="E49" s="199">
        <v>1</v>
      </c>
      <c r="F49" s="200">
        <v>83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305" t="s">
        <v>20</v>
      </c>
      <c r="B50" s="317"/>
      <c r="C50" s="148">
        <v>91</v>
      </c>
      <c r="D50" s="190">
        <v>0</v>
      </c>
      <c r="E50" s="191">
        <v>0</v>
      </c>
      <c r="F50" s="192">
        <v>0</v>
      </c>
      <c r="H50" s="297" t="s">
        <v>52</v>
      </c>
      <c r="I50" s="29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297" t="s">
        <v>21</v>
      </c>
      <c r="B51" s="318"/>
      <c r="C51" s="153">
        <v>92</v>
      </c>
      <c r="D51" s="201">
        <v>0</v>
      </c>
      <c r="E51" s="202">
        <v>0</v>
      </c>
      <c r="F51" s="203">
        <v>0</v>
      </c>
      <c r="H51" s="297" t="s">
        <v>53</v>
      </c>
      <c r="I51" s="298"/>
      <c r="J51" s="153">
        <v>361</v>
      </c>
      <c r="K51" s="201">
        <v>74</v>
      </c>
      <c r="L51" s="202">
        <v>0</v>
      </c>
      <c r="M51" s="203">
        <v>74</v>
      </c>
    </row>
    <row r="52" spans="1:13" ht="18" customHeight="1" x14ac:dyDescent="0.15">
      <c r="A52" s="297" t="s">
        <v>22</v>
      </c>
      <c r="B52" s="298"/>
      <c r="C52" s="153">
        <v>101</v>
      </c>
      <c r="D52" s="201">
        <v>0</v>
      </c>
      <c r="E52" s="202">
        <v>0</v>
      </c>
      <c r="F52" s="203">
        <v>0</v>
      </c>
      <c r="H52" s="309" t="s">
        <v>101</v>
      </c>
      <c r="I52" s="310"/>
      <c r="J52" s="158">
        <v>371</v>
      </c>
      <c r="K52" s="196">
        <v>0</v>
      </c>
      <c r="L52" s="205">
        <v>0</v>
      </c>
      <c r="M52" s="197">
        <v>0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303" t="s">
        <v>54</v>
      </c>
      <c r="I53" s="304"/>
      <c r="J53" s="152"/>
      <c r="K53" s="198">
        <v>421</v>
      </c>
      <c r="L53" s="199">
        <v>7</v>
      </c>
      <c r="M53" s="200">
        <v>414</v>
      </c>
    </row>
    <row r="54" spans="1:13" ht="9" customHeight="1" x14ac:dyDescent="0.15">
      <c r="A54" s="290" t="s">
        <v>93</v>
      </c>
      <c r="B54" s="291"/>
      <c r="C54" s="153">
        <v>112</v>
      </c>
      <c r="D54" s="201">
        <v>84</v>
      </c>
      <c r="E54" s="202">
        <v>1</v>
      </c>
      <c r="F54" s="203">
        <v>83</v>
      </c>
      <c r="H54" s="305" t="s">
        <v>80</v>
      </c>
      <c r="I54" s="30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299" t="s">
        <v>24</v>
      </c>
      <c r="B55" s="31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303" t="s">
        <v>25</v>
      </c>
      <c r="B56" s="304"/>
      <c r="C56" s="152"/>
      <c r="D56" s="198">
        <v>0</v>
      </c>
      <c r="E56" s="199">
        <v>0</v>
      </c>
      <c r="F56" s="200">
        <v>0</v>
      </c>
      <c r="H56" s="294" t="s">
        <v>91</v>
      </c>
      <c r="I56" s="29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307" t="s">
        <v>26</v>
      </c>
      <c r="B57" s="308"/>
      <c r="C57" s="148">
        <v>131</v>
      </c>
      <c r="D57" s="190">
        <v>0</v>
      </c>
      <c r="E57" s="191">
        <v>0</v>
      </c>
      <c r="F57" s="192">
        <v>0</v>
      </c>
      <c r="H57" s="290" t="s">
        <v>56</v>
      </c>
      <c r="I57" s="29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290" t="s">
        <v>27</v>
      </c>
      <c r="B58" s="291"/>
      <c r="C58" s="153">
        <v>141</v>
      </c>
      <c r="D58" s="201">
        <v>0</v>
      </c>
      <c r="E58" s="202">
        <v>0</v>
      </c>
      <c r="F58" s="203">
        <v>0</v>
      </c>
      <c r="H58" s="294" t="s">
        <v>209</v>
      </c>
      <c r="I58" s="295"/>
      <c r="J58" s="136">
        <v>421</v>
      </c>
      <c r="K58" s="201">
        <v>243</v>
      </c>
      <c r="L58" s="202">
        <v>1</v>
      </c>
      <c r="M58" s="203">
        <v>242</v>
      </c>
    </row>
    <row r="59" spans="1:13" ht="9" customHeight="1" x14ac:dyDescent="0.15">
      <c r="A59" s="290" t="s">
        <v>83</v>
      </c>
      <c r="B59" s="291"/>
      <c r="C59" s="153">
        <v>151</v>
      </c>
      <c r="D59" s="201">
        <v>0</v>
      </c>
      <c r="E59" s="202">
        <v>0</v>
      </c>
      <c r="F59" s="203">
        <v>0</v>
      </c>
      <c r="H59" s="290" t="s">
        <v>57</v>
      </c>
      <c r="I59" s="291"/>
      <c r="J59" s="153">
        <v>422</v>
      </c>
      <c r="K59" s="201">
        <v>162</v>
      </c>
      <c r="L59" s="202">
        <v>6</v>
      </c>
      <c r="M59" s="203">
        <v>156</v>
      </c>
    </row>
    <row r="60" spans="1:13" ht="9" customHeight="1" x14ac:dyDescent="0.15">
      <c r="A60" s="297" t="s">
        <v>84</v>
      </c>
      <c r="B60" s="298"/>
      <c r="C60" s="153">
        <v>161</v>
      </c>
      <c r="D60" s="201">
        <v>0</v>
      </c>
      <c r="E60" s="202">
        <v>0</v>
      </c>
      <c r="F60" s="203">
        <v>0</v>
      </c>
      <c r="H60" s="290" t="s">
        <v>58</v>
      </c>
      <c r="I60" s="291"/>
      <c r="J60" s="153">
        <v>423</v>
      </c>
      <c r="K60" s="201">
        <v>1</v>
      </c>
      <c r="L60" s="202">
        <v>0</v>
      </c>
      <c r="M60" s="203">
        <v>1</v>
      </c>
    </row>
    <row r="61" spans="1:13" ht="9" customHeight="1" x14ac:dyDescent="0.15">
      <c r="A61" s="290" t="s">
        <v>28</v>
      </c>
      <c r="B61" s="291"/>
      <c r="C61" s="153">
        <v>162</v>
      </c>
      <c r="D61" s="201">
        <v>0</v>
      </c>
      <c r="E61" s="202">
        <v>0</v>
      </c>
      <c r="F61" s="203">
        <v>0</v>
      </c>
      <c r="H61" s="290" t="s">
        <v>229</v>
      </c>
      <c r="I61" s="291"/>
      <c r="J61" s="153">
        <v>424</v>
      </c>
      <c r="K61" s="201">
        <v>5</v>
      </c>
      <c r="L61" s="202">
        <v>0</v>
      </c>
      <c r="M61" s="203">
        <v>5</v>
      </c>
    </row>
    <row r="62" spans="1:13" ht="9" customHeight="1" x14ac:dyDescent="0.15">
      <c r="A62" s="290" t="s">
        <v>29</v>
      </c>
      <c r="B62" s="291"/>
      <c r="C62" s="153">
        <v>171</v>
      </c>
      <c r="D62" s="201">
        <v>0</v>
      </c>
      <c r="E62" s="202">
        <v>0</v>
      </c>
      <c r="F62" s="203">
        <v>0</v>
      </c>
      <c r="H62" s="301" t="s">
        <v>87</v>
      </c>
      <c r="I62" s="302"/>
      <c r="J62" s="151">
        <v>425</v>
      </c>
      <c r="K62" s="196">
        <v>10</v>
      </c>
      <c r="L62" s="205">
        <v>0</v>
      </c>
      <c r="M62" s="197">
        <v>10</v>
      </c>
    </row>
    <row r="63" spans="1:13" ht="9" customHeight="1" x14ac:dyDescent="0.15">
      <c r="A63" s="297" t="s">
        <v>30</v>
      </c>
      <c r="B63" s="298"/>
      <c r="C63" s="153">
        <v>181</v>
      </c>
      <c r="D63" s="201">
        <v>0</v>
      </c>
      <c r="E63" s="202">
        <v>0</v>
      </c>
      <c r="F63" s="203">
        <v>0</v>
      </c>
      <c r="H63" s="303" t="s">
        <v>59</v>
      </c>
      <c r="I63" s="304"/>
      <c r="J63" s="152"/>
      <c r="K63" s="198">
        <v>514</v>
      </c>
      <c r="L63" s="199">
        <v>0</v>
      </c>
      <c r="M63" s="200">
        <v>514</v>
      </c>
    </row>
    <row r="64" spans="1:13" ht="9" customHeight="1" x14ac:dyDescent="0.15">
      <c r="A64" s="290" t="s">
        <v>31</v>
      </c>
      <c r="B64" s="291"/>
      <c r="C64" s="153">
        <v>191</v>
      </c>
      <c r="D64" s="201">
        <v>0</v>
      </c>
      <c r="E64" s="202">
        <v>0</v>
      </c>
      <c r="F64" s="203">
        <v>0</v>
      </c>
      <c r="H64" s="307" t="s">
        <v>60</v>
      </c>
      <c r="I64" s="30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290" t="s">
        <v>32</v>
      </c>
      <c r="B65" s="291"/>
      <c r="C65" s="153">
        <v>201</v>
      </c>
      <c r="D65" s="201">
        <v>0</v>
      </c>
      <c r="E65" s="202">
        <v>0</v>
      </c>
      <c r="F65" s="203">
        <v>0</v>
      </c>
      <c r="H65" s="294" t="s">
        <v>210</v>
      </c>
      <c r="I65" s="29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294" t="s">
        <v>214</v>
      </c>
      <c r="I66" s="295"/>
      <c r="J66" s="136">
        <v>442</v>
      </c>
      <c r="K66" s="201">
        <v>9</v>
      </c>
      <c r="L66" s="202">
        <v>0</v>
      </c>
      <c r="M66" s="203">
        <v>9</v>
      </c>
    </row>
    <row r="67" spans="1:13" ht="9" customHeight="1" x14ac:dyDescent="0.15">
      <c r="A67" s="159" t="s">
        <v>103</v>
      </c>
      <c r="B67" s="160"/>
      <c r="C67" s="152"/>
      <c r="D67" s="198">
        <v>890</v>
      </c>
      <c r="E67" s="199">
        <v>67</v>
      </c>
      <c r="F67" s="200">
        <v>823</v>
      </c>
      <c r="H67" s="297" t="s">
        <v>61</v>
      </c>
      <c r="I67" s="29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307" t="s">
        <v>33</v>
      </c>
      <c r="B68" s="308"/>
      <c r="C68" s="148">
        <v>221</v>
      </c>
      <c r="D68" s="190">
        <v>0</v>
      </c>
      <c r="E68" s="191">
        <v>0</v>
      </c>
      <c r="F68" s="192">
        <v>0</v>
      </c>
      <c r="H68" s="290" t="s">
        <v>88</v>
      </c>
      <c r="I68" s="291"/>
      <c r="J68" s="153">
        <v>444</v>
      </c>
      <c r="K68" s="201">
        <v>31</v>
      </c>
      <c r="L68" s="202">
        <v>0</v>
      </c>
      <c r="M68" s="203">
        <v>31</v>
      </c>
    </row>
    <row r="69" spans="1:13" ht="9" customHeight="1" x14ac:dyDescent="0.15">
      <c r="A69" s="290" t="s">
        <v>34</v>
      </c>
      <c r="B69" s="291"/>
      <c r="C69" s="153">
        <v>222</v>
      </c>
      <c r="D69" s="201">
        <v>222</v>
      </c>
      <c r="E69" s="202">
        <v>22</v>
      </c>
      <c r="F69" s="203">
        <v>200</v>
      </c>
      <c r="H69" s="297" t="s">
        <v>62</v>
      </c>
      <c r="I69" s="29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297" t="s">
        <v>35</v>
      </c>
      <c r="B70" s="298"/>
      <c r="C70" s="153">
        <v>231</v>
      </c>
      <c r="D70" s="201">
        <v>162</v>
      </c>
      <c r="E70" s="202">
        <v>0</v>
      </c>
      <c r="F70" s="203">
        <v>162</v>
      </c>
      <c r="H70" s="294" t="s">
        <v>212</v>
      </c>
      <c r="I70" s="295"/>
      <c r="J70" s="136">
        <v>461</v>
      </c>
      <c r="K70" s="201">
        <v>474</v>
      </c>
      <c r="L70" s="202">
        <v>0</v>
      </c>
      <c r="M70" s="203">
        <v>474</v>
      </c>
    </row>
    <row r="71" spans="1:13" ht="9" customHeight="1" x14ac:dyDescent="0.15">
      <c r="A71" s="297" t="s">
        <v>36</v>
      </c>
      <c r="B71" s="298"/>
      <c r="C71" s="153">
        <v>241</v>
      </c>
      <c r="D71" s="201">
        <v>104</v>
      </c>
      <c r="E71" s="202">
        <v>4</v>
      </c>
      <c r="F71" s="203">
        <v>100</v>
      </c>
      <c r="H71" s="301" t="s">
        <v>89</v>
      </c>
      <c r="I71" s="30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297" t="s">
        <v>37</v>
      </c>
      <c r="B72" s="298"/>
      <c r="C72" s="153">
        <v>251</v>
      </c>
      <c r="D72" s="201">
        <v>0</v>
      </c>
      <c r="E72" s="202">
        <v>0</v>
      </c>
      <c r="F72" s="203">
        <v>0</v>
      </c>
      <c r="H72" s="303" t="s">
        <v>102</v>
      </c>
      <c r="I72" s="304"/>
      <c r="J72" s="152"/>
      <c r="K72" s="198">
        <v>10195</v>
      </c>
      <c r="L72" s="199">
        <v>4772</v>
      </c>
      <c r="M72" s="200">
        <v>5423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339</v>
      </c>
      <c r="E73" s="202">
        <v>22</v>
      </c>
      <c r="F73" s="203">
        <v>317</v>
      </c>
      <c r="H73" s="305" t="s">
        <v>63</v>
      </c>
      <c r="I73" s="306"/>
      <c r="J73" s="148">
        <v>481</v>
      </c>
      <c r="K73" s="190">
        <v>937</v>
      </c>
      <c r="L73" s="191">
        <v>937</v>
      </c>
      <c r="M73" s="192">
        <v>0</v>
      </c>
    </row>
    <row r="74" spans="1:13" ht="9" customHeight="1" x14ac:dyDescent="0.15">
      <c r="A74" s="290" t="s">
        <v>85</v>
      </c>
      <c r="B74" s="291"/>
      <c r="C74" s="153">
        <v>253</v>
      </c>
      <c r="D74" s="201">
        <v>28</v>
      </c>
      <c r="E74" s="202">
        <v>16</v>
      </c>
      <c r="F74" s="203">
        <v>12</v>
      </c>
      <c r="H74" s="292" t="s">
        <v>92</v>
      </c>
      <c r="I74" s="293"/>
      <c r="J74" s="163">
        <v>491</v>
      </c>
      <c r="K74" s="201">
        <v>0</v>
      </c>
      <c r="L74" s="202">
        <v>0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23</v>
      </c>
      <c r="E75" s="202">
        <v>3</v>
      </c>
      <c r="F75" s="203">
        <v>20</v>
      </c>
      <c r="H75" s="294" t="s">
        <v>64</v>
      </c>
      <c r="I75" s="295"/>
      <c r="J75" s="136">
        <v>501</v>
      </c>
      <c r="K75" s="201">
        <v>0</v>
      </c>
      <c r="L75" s="202">
        <v>0</v>
      </c>
      <c r="M75" s="203">
        <v>0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12</v>
      </c>
      <c r="E76" s="202">
        <v>0</v>
      </c>
      <c r="F76" s="203">
        <v>12</v>
      </c>
      <c r="H76" s="296" t="s">
        <v>78</v>
      </c>
      <c r="I76" s="293"/>
      <c r="J76" s="163">
        <v>511</v>
      </c>
      <c r="K76" s="201">
        <v>226</v>
      </c>
      <c r="L76" s="202">
        <v>226</v>
      </c>
      <c r="M76" s="203">
        <v>0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290" t="s">
        <v>65</v>
      </c>
      <c r="I77" s="291"/>
      <c r="J77" s="153">
        <v>512</v>
      </c>
      <c r="K77" s="201">
        <v>0</v>
      </c>
      <c r="L77" s="202">
        <v>0</v>
      </c>
      <c r="M77" s="203">
        <v>0</v>
      </c>
    </row>
    <row r="78" spans="1:13" ht="9" customHeight="1" x14ac:dyDescent="0.15">
      <c r="A78" s="297" t="s">
        <v>41</v>
      </c>
      <c r="B78" s="298"/>
      <c r="C78" s="153">
        <v>261</v>
      </c>
      <c r="D78" s="201">
        <v>0</v>
      </c>
      <c r="E78" s="202">
        <v>0</v>
      </c>
      <c r="F78" s="203">
        <v>0</v>
      </c>
      <c r="H78" s="297" t="s">
        <v>66</v>
      </c>
      <c r="I78" s="298"/>
      <c r="J78" s="153">
        <v>521</v>
      </c>
      <c r="K78" s="201">
        <v>2459</v>
      </c>
      <c r="L78" s="202">
        <v>1780</v>
      </c>
      <c r="M78" s="203">
        <v>679</v>
      </c>
    </row>
    <row r="79" spans="1:13" ht="9" customHeight="1" x14ac:dyDescent="0.15">
      <c r="A79" s="297" t="s">
        <v>42</v>
      </c>
      <c r="B79" s="298"/>
      <c r="C79" s="153">
        <v>262</v>
      </c>
      <c r="D79" s="201">
        <v>0</v>
      </c>
      <c r="E79" s="202">
        <v>0</v>
      </c>
      <c r="F79" s="203">
        <v>0</v>
      </c>
      <c r="H79" s="299" t="s">
        <v>67</v>
      </c>
      <c r="I79" s="300"/>
      <c r="J79" s="151">
        <v>531</v>
      </c>
      <c r="K79" s="206">
        <v>6573</v>
      </c>
      <c r="L79" s="207">
        <v>1829</v>
      </c>
      <c r="M79" s="208">
        <v>4744</v>
      </c>
    </row>
    <row r="80" spans="1:13" ht="9" customHeight="1" x14ac:dyDescent="0.15">
      <c r="A80" s="286" t="s">
        <v>68</v>
      </c>
      <c r="B80" s="28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391</v>
      </c>
      <c r="L80" s="211">
        <v>62</v>
      </c>
      <c r="M80" s="210">
        <v>329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288" t="s">
        <v>213</v>
      </c>
      <c r="I81" s="289"/>
      <c r="J81" s="165"/>
      <c r="K81" s="209">
        <v>2160</v>
      </c>
      <c r="L81" s="212">
        <v>1160</v>
      </c>
      <c r="M81" s="208">
        <v>1000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H14:H16"/>
    <mergeCell ref="J14:K14"/>
    <mergeCell ref="J15:K15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J16:K16"/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</mergeCells>
  <phoneticPr fontId="2"/>
  <pageMargins left="0.78740157480314965" right="0.78740157480314965" top="0.39370078740157483" bottom="0.39370078740157483" header="0.51181102362204722" footer="0.19685039370078741"/>
  <pageSetup paperSize="9" firstPageNumber="380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CFFFF"/>
  </sheetPr>
  <dimension ref="A1:M126"/>
  <sheetViews>
    <sheetView view="pageBreakPreview" zoomScaleNormal="125" zoomScaleSheetLayoutView="10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358"/>
      <c r="B1" s="358"/>
      <c r="C1" s="358"/>
      <c r="D1" s="358"/>
      <c r="E1" s="358"/>
      <c r="F1" s="358"/>
      <c r="G1" s="358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359" t="s">
        <v>249</v>
      </c>
      <c r="B3" s="359"/>
      <c r="C3" s="359"/>
      <c r="D3" s="359"/>
      <c r="E3" s="359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360" t="s">
        <v>94</v>
      </c>
      <c r="B6" s="360"/>
      <c r="C6" s="360"/>
      <c r="D6" s="360"/>
      <c r="E6" s="127" t="s">
        <v>283</v>
      </c>
      <c r="F6" s="127"/>
      <c r="G6" s="127"/>
      <c r="H6" s="361" t="s">
        <v>95</v>
      </c>
      <c r="I6" s="361"/>
      <c r="J6" s="362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363" t="s">
        <v>72</v>
      </c>
      <c r="B10" s="364"/>
      <c r="C10" s="336" t="s">
        <v>7</v>
      </c>
      <c r="D10" s="337"/>
      <c r="E10" s="129" t="s">
        <v>0</v>
      </c>
      <c r="F10" s="130"/>
      <c r="G10" s="127"/>
      <c r="H10" s="131" t="s">
        <v>12</v>
      </c>
      <c r="I10" s="129" t="s">
        <v>11</v>
      </c>
      <c r="J10" s="336" t="s">
        <v>8</v>
      </c>
      <c r="K10" s="337"/>
      <c r="L10" s="129" t="s">
        <v>9</v>
      </c>
    </row>
    <row r="11" spans="1:12" ht="9.6" customHeight="1" x14ac:dyDescent="0.15">
      <c r="A11" s="365" t="s">
        <v>73</v>
      </c>
      <c r="B11" s="366"/>
      <c r="C11" s="132"/>
      <c r="D11" s="166">
        <v>306</v>
      </c>
      <c r="E11" s="133">
        <v>1488840</v>
      </c>
      <c r="F11" s="134"/>
      <c r="G11" s="127"/>
      <c r="H11" s="367" t="s">
        <v>10</v>
      </c>
      <c r="I11" s="135">
        <v>18389</v>
      </c>
      <c r="J11" s="341">
        <v>8346</v>
      </c>
      <c r="K11" s="342"/>
      <c r="L11" s="135">
        <v>10043</v>
      </c>
    </row>
    <row r="12" spans="1:12" ht="9.6" customHeight="1" x14ac:dyDescent="0.15">
      <c r="A12" s="331"/>
      <c r="B12" s="334"/>
      <c r="C12" s="137"/>
      <c r="D12" s="166">
        <v>376</v>
      </c>
      <c r="E12" s="138">
        <v>1889363</v>
      </c>
      <c r="F12" s="134"/>
      <c r="G12" s="127"/>
      <c r="H12" s="354"/>
      <c r="I12" s="133">
        <v>24167</v>
      </c>
      <c r="J12" s="356">
        <v>10908</v>
      </c>
      <c r="K12" s="357"/>
      <c r="L12" s="183">
        <v>13259</v>
      </c>
    </row>
    <row r="13" spans="1:12" ht="9.6" customHeight="1" x14ac:dyDescent="0.15">
      <c r="A13" s="331"/>
      <c r="B13" s="334"/>
      <c r="C13" s="137"/>
      <c r="D13" s="167">
        <v>-70</v>
      </c>
      <c r="E13" s="138">
        <v>-400523</v>
      </c>
      <c r="F13" s="134"/>
      <c r="G13" s="127"/>
      <c r="H13" s="368"/>
      <c r="I13" s="138">
        <v>-5778</v>
      </c>
      <c r="J13" s="345">
        <v>-2562</v>
      </c>
      <c r="K13" s="346"/>
      <c r="L13" s="138">
        <v>-3216</v>
      </c>
    </row>
    <row r="14" spans="1:12" ht="9.6" customHeight="1" x14ac:dyDescent="0.15">
      <c r="A14" s="331" t="s">
        <v>3</v>
      </c>
      <c r="B14" s="333" t="s">
        <v>6</v>
      </c>
      <c r="C14" s="70"/>
      <c r="D14" s="167">
        <v>261</v>
      </c>
      <c r="E14" s="138">
        <v>1467945</v>
      </c>
      <c r="F14" s="134"/>
      <c r="G14" s="127"/>
      <c r="H14" s="353" t="s">
        <v>231</v>
      </c>
      <c r="I14" s="133">
        <v>0</v>
      </c>
      <c r="J14" s="343">
        <v>0</v>
      </c>
      <c r="K14" s="344"/>
      <c r="L14" s="133">
        <v>0</v>
      </c>
    </row>
    <row r="15" spans="1:12" ht="9.6" customHeight="1" x14ac:dyDescent="0.15">
      <c r="A15" s="331"/>
      <c r="B15" s="333"/>
      <c r="C15" s="70"/>
      <c r="D15" s="167">
        <v>325</v>
      </c>
      <c r="E15" s="138">
        <v>1865971</v>
      </c>
      <c r="F15" s="134"/>
      <c r="G15" s="127"/>
      <c r="H15" s="354"/>
      <c r="I15" s="133">
        <v>0</v>
      </c>
      <c r="J15" s="356">
        <v>0</v>
      </c>
      <c r="K15" s="357"/>
      <c r="L15" s="183">
        <v>0</v>
      </c>
    </row>
    <row r="16" spans="1:12" ht="9.6" customHeight="1" x14ac:dyDescent="0.15">
      <c r="A16" s="331"/>
      <c r="B16" s="333"/>
      <c r="C16" s="70"/>
      <c r="D16" s="167">
        <v>-64</v>
      </c>
      <c r="E16" s="138">
        <v>-398026</v>
      </c>
      <c r="F16" s="134"/>
      <c r="G16" s="127"/>
      <c r="H16" s="355"/>
      <c r="I16" s="184">
        <v>0</v>
      </c>
      <c r="J16" s="284">
        <v>0</v>
      </c>
      <c r="K16" s="285"/>
      <c r="L16" s="184">
        <v>0</v>
      </c>
    </row>
    <row r="17" spans="1:12" ht="9.6" customHeight="1" x14ac:dyDescent="0.15">
      <c r="A17" s="332"/>
      <c r="B17" s="333" t="s">
        <v>5</v>
      </c>
      <c r="C17" s="70"/>
      <c r="D17" s="167">
        <v>45</v>
      </c>
      <c r="E17" s="167">
        <v>20895</v>
      </c>
      <c r="F17" s="134"/>
      <c r="G17" s="127"/>
      <c r="K17" s="127"/>
      <c r="L17" s="127" t="s">
        <v>282</v>
      </c>
    </row>
    <row r="18" spans="1:12" ht="9.6" customHeight="1" x14ac:dyDescent="0.15">
      <c r="A18" s="332"/>
      <c r="B18" s="333"/>
      <c r="C18" s="70"/>
      <c r="D18" s="167">
        <v>51</v>
      </c>
      <c r="E18" s="138">
        <v>23392</v>
      </c>
      <c r="F18" s="134"/>
      <c r="G18" s="127"/>
      <c r="K18" s="127"/>
      <c r="L18" s="127" t="s">
        <v>284</v>
      </c>
    </row>
    <row r="19" spans="1:12" ht="9.6" customHeight="1" x14ac:dyDescent="0.15">
      <c r="A19" s="332"/>
      <c r="B19" s="333"/>
      <c r="C19" s="70"/>
      <c r="D19" s="167">
        <v>-6</v>
      </c>
      <c r="E19" s="138">
        <v>-2497</v>
      </c>
      <c r="F19" s="134"/>
      <c r="G19" s="127"/>
      <c r="K19" s="127"/>
      <c r="L19" s="127" t="s">
        <v>264</v>
      </c>
    </row>
    <row r="20" spans="1:12" ht="11.1" customHeight="1" x14ac:dyDescent="0.15">
      <c r="A20" s="332" t="s">
        <v>4</v>
      </c>
      <c r="B20" s="334"/>
      <c r="C20" s="137"/>
      <c r="D20" s="167">
        <v>0</v>
      </c>
      <c r="E20" s="167">
        <v>0</v>
      </c>
      <c r="F20" s="134"/>
      <c r="G20" s="127"/>
      <c r="H20" s="335" t="s">
        <v>96</v>
      </c>
      <c r="I20" s="335"/>
      <c r="J20" s="335"/>
      <c r="K20" s="335"/>
      <c r="L20" s="127"/>
    </row>
    <row r="21" spans="1:12" ht="9.6" customHeight="1" x14ac:dyDescent="0.15">
      <c r="A21" s="332"/>
      <c r="B21" s="334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336" t="s">
        <v>69</v>
      </c>
      <c r="K21" s="337"/>
      <c r="L21" s="129" t="s">
        <v>70</v>
      </c>
    </row>
    <row r="22" spans="1:12" ht="9.6" customHeight="1" x14ac:dyDescent="0.15">
      <c r="A22" s="332"/>
      <c r="B22" s="334"/>
      <c r="C22" s="137"/>
      <c r="D22" s="167">
        <v>0</v>
      </c>
      <c r="E22" s="138">
        <v>0</v>
      </c>
      <c r="F22" s="134"/>
      <c r="G22" s="127"/>
      <c r="H22" s="338" t="s">
        <v>79</v>
      </c>
      <c r="I22" s="135">
        <v>0</v>
      </c>
      <c r="J22" s="341">
        <v>0</v>
      </c>
      <c r="K22" s="342"/>
      <c r="L22" s="135">
        <v>0</v>
      </c>
    </row>
    <row r="23" spans="1:12" ht="9.6" customHeight="1" x14ac:dyDescent="0.15">
      <c r="A23" s="331" t="s">
        <v>74</v>
      </c>
      <c r="B23" s="334"/>
      <c r="C23" s="137"/>
      <c r="D23" s="167">
        <v>0</v>
      </c>
      <c r="E23" s="167">
        <v>0</v>
      </c>
      <c r="F23" s="134"/>
      <c r="G23" s="127"/>
      <c r="H23" s="339"/>
      <c r="I23" s="133">
        <v>0</v>
      </c>
      <c r="J23" s="345">
        <v>0</v>
      </c>
      <c r="K23" s="346"/>
      <c r="L23" s="133">
        <v>0</v>
      </c>
    </row>
    <row r="24" spans="1:12" ht="9.6" customHeight="1" x14ac:dyDescent="0.15">
      <c r="A24" s="331"/>
      <c r="B24" s="334"/>
      <c r="C24" s="137"/>
      <c r="D24" s="167">
        <v>0</v>
      </c>
      <c r="E24" s="138">
        <v>0</v>
      </c>
      <c r="F24" s="134"/>
      <c r="G24" s="127"/>
      <c r="H24" s="340"/>
      <c r="I24" s="138">
        <v>0</v>
      </c>
      <c r="J24" s="345">
        <v>0</v>
      </c>
      <c r="K24" s="346"/>
      <c r="L24" s="138">
        <v>0</v>
      </c>
    </row>
    <row r="25" spans="1:12" ht="9.6" customHeight="1" x14ac:dyDescent="0.15">
      <c r="A25" s="331"/>
      <c r="B25" s="334"/>
      <c r="C25" s="137"/>
      <c r="D25" s="167">
        <v>0</v>
      </c>
      <c r="E25" s="138">
        <v>0</v>
      </c>
      <c r="F25" s="134"/>
      <c r="G25" s="127"/>
      <c r="H25" s="347" t="s">
        <v>75</v>
      </c>
      <c r="I25" s="133">
        <f>J25+L25</f>
        <v>3680</v>
      </c>
      <c r="J25" s="345">
        <v>1840</v>
      </c>
      <c r="K25" s="346"/>
      <c r="L25" s="133">
        <v>1840</v>
      </c>
    </row>
    <row r="26" spans="1:12" ht="9.6" customHeight="1" x14ac:dyDescent="0.15">
      <c r="A26" s="331" t="s">
        <v>1</v>
      </c>
      <c r="B26" s="334"/>
      <c r="C26" s="140"/>
      <c r="D26" s="167">
        <v>0</v>
      </c>
      <c r="E26" s="167">
        <v>0</v>
      </c>
      <c r="F26" s="134"/>
      <c r="G26" s="127"/>
      <c r="H26" s="348"/>
      <c r="I26" s="138">
        <f>J26+L26</f>
        <v>3684</v>
      </c>
      <c r="J26" s="345">
        <v>1842</v>
      </c>
      <c r="K26" s="346"/>
      <c r="L26" s="138">
        <v>1842</v>
      </c>
    </row>
    <row r="27" spans="1:12" ht="9.6" customHeight="1" x14ac:dyDescent="0.15">
      <c r="A27" s="331"/>
      <c r="B27" s="334"/>
      <c r="C27" s="137"/>
      <c r="D27" s="167">
        <v>0</v>
      </c>
      <c r="E27" s="138">
        <v>0</v>
      </c>
      <c r="F27" s="134"/>
      <c r="G27" s="127"/>
      <c r="H27" s="349"/>
      <c r="I27" s="186">
        <f>J27+L27</f>
        <v>-4</v>
      </c>
      <c r="J27" s="345">
        <f>J25-J26</f>
        <v>-2</v>
      </c>
      <c r="K27" s="346"/>
      <c r="L27" s="133">
        <f>L25-L26</f>
        <v>-2</v>
      </c>
    </row>
    <row r="28" spans="1:12" ht="9.6" customHeight="1" x14ac:dyDescent="0.15">
      <c r="A28" s="331"/>
      <c r="B28" s="334"/>
      <c r="C28" s="137"/>
      <c r="D28" s="167">
        <v>0</v>
      </c>
      <c r="E28" s="138">
        <v>0</v>
      </c>
      <c r="F28" s="134"/>
      <c r="G28" s="127"/>
      <c r="H28" s="347" t="s">
        <v>76</v>
      </c>
      <c r="I28" s="186">
        <v>0</v>
      </c>
      <c r="J28" s="345">
        <v>0</v>
      </c>
      <c r="K28" s="346"/>
      <c r="L28" s="186">
        <v>0</v>
      </c>
    </row>
    <row r="29" spans="1:12" ht="9.6" customHeight="1" x14ac:dyDescent="0.15">
      <c r="A29" s="331" t="s">
        <v>2</v>
      </c>
      <c r="B29" s="334"/>
      <c r="C29" s="137"/>
      <c r="D29" s="167">
        <v>0</v>
      </c>
      <c r="E29" s="167">
        <v>0</v>
      </c>
      <c r="F29" s="134"/>
      <c r="G29" s="127"/>
      <c r="H29" s="348"/>
      <c r="I29" s="186">
        <v>0</v>
      </c>
      <c r="J29" s="345">
        <v>0</v>
      </c>
      <c r="K29" s="346"/>
      <c r="L29" s="138">
        <v>0</v>
      </c>
    </row>
    <row r="30" spans="1:12" ht="9.6" customHeight="1" x14ac:dyDescent="0.15">
      <c r="A30" s="331"/>
      <c r="B30" s="334"/>
      <c r="C30" s="137"/>
      <c r="D30" s="167">
        <v>0</v>
      </c>
      <c r="E30" s="138">
        <v>0</v>
      </c>
      <c r="F30" s="134"/>
      <c r="G30" s="127"/>
      <c r="H30" s="350"/>
      <c r="I30" s="184">
        <v>0</v>
      </c>
      <c r="J30" s="284">
        <v>0</v>
      </c>
      <c r="K30" s="285"/>
      <c r="L30" s="187">
        <v>0</v>
      </c>
    </row>
    <row r="31" spans="1:12" ht="9.6" customHeight="1" x14ac:dyDescent="0.15">
      <c r="A31" s="351"/>
      <c r="B31" s="352"/>
      <c r="C31" s="142"/>
      <c r="D31" s="185">
        <v>0</v>
      </c>
      <c r="E31" s="184">
        <v>0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19" t="s">
        <v>97</v>
      </c>
      <c r="B33" s="319"/>
      <c r="C33" s="319"/>
      <c r="D33" s="319"/>
      <c r="E33" s="320"/>
      <c r="F33" s="127" t="s">
        <v>106</v>
      </c>
    </row>
    <row r="34" spans="1:13" ht="9" customHeight="1" x14ac:dyDescent="0.15">
      <c r="A34" s="321" t="s">
        <v>205</v>
      </c>
      <c r="B34" s="322"/>
      <c r="C34" s="143" t="s">
        <v>223</v>
      </c>
      <c r="D34" s="144" t="s">
        <v>11</v>
      </c>
      <c r="E34" s="145" t="s">
        <v>69</v>
      </c>
      <c r="F34" s="146" t="s">
        <v>70</v>
      </c>
      <c r="H34" s="321" t="s">
        <v>205</v>
      </c>
      <c r="I34" s="322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323" t="s">
        <v>13</v>
      </c>
      <c r="B35" s="324"/>
      <c r="C35" s="76"/>
      <c r="D35" s="188">
        <v>27779</v>
      </c>
      <c r="E35" s="188">
        <v>5139</v>
      </c>
      <c r="F35" s="189">
        <v>22640</v>
      </c>
      <c r="H35" s="325" t="s">
        <v>43</v>
      </c>
      <c r="I35" s="326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27779</v>
      </c>
      <c r="E36" s="195">
        <v>5139</v>
      </c>
      <c r="F36" s="189">
        <v>22640</v>
      </c>
      <c r="H36" s="299" t="s">
        <v>44</v>
      </c>
      <c r="I36" s="300"/>
      <c r="J36" s="151">
        <v>265</v>
      </c>
      <c r="K36" s="196">
        <v>1015</v>
      </c>
      <c r="L36" s="191">
        <v>419</v>
      </c>
      <c r="M36" s="197">
        <v>596</v>
      </c>
    </row>
    <row r="37" spans="1:13" ht="9" customHeight="1" x14ac:dyDescent="0.15">
      <c r="A37" s="315" t="s">
        <v>100</v>
      </c>
      <c r="B37" s="327"/>
      <c r="C37" s="152"/>
      <c r="D37" s="198">
        <v>1427</v>
      </c>
      <c r="E37" s="199">
        <v>539</v>
      </c>
      <c r="F37" s="200">
        <v>888</v>
      </c>
      <c r="H37" s="315" t="s">
        <v>45</v>
      </c>
      <c r="I37" s="327"/>
      <c r="J37" s="152"/>
      <c r="K37" s="198">
        <v>2771</v>
      </c>
      <c r="L37" s="199">
        <v>0</v>
      </c>
      <c r="M37" s="200">
        <v>2771</v>
      </c>
    </row>
    <row r="38" spans="1:13" ht="9" customHeight="1" x14ac:dyDescent="0.15">
      <c r="A38" s="328" t="s">
        <v>14</v>
      </c>
      <c r="B38" s="329"/>
      <c r="C38" s="148">
        <v>11</v>
      </c>
      <c r="D38" s="190">
        <v>0</v>
      </c>
      <c r="E38" s="191">
        <v>0</v>
      </c>
      <c r="F38" s="192">
        <v>0</v>
      </c>
      <c r="H38" s="305" t="s">
        <v>46</v>
      </c>
      <c r="I38" s="330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312" t="s">
        <v>15</v>
      </c>
      <c r="B39" s="313"/>
      <c r="C39" s="153">
        <v>21</v>
      </c>
      <c r="D39" s="201">
        <v>12</v>
      </c>
      <c r="E39" s="202">
        <v>0</v>
      </c>
      <c r="F39" s="203">
        <v>12</v>
      </c>
      <c r="H39" s="297" t="s">
        <v>224</v>
      </c>
      <c r="I39" s="314"/>
      <c r="J39" s="153">
        <v>281</v>
      </c>
      <c r="K39" s="201">
        <v>1256</v>
      </c>
      <c r="L39" s="202">
        <v>0</v>
      </c>
      <c r="M39" s="203">
        <v>1256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297" t="s">
        <v>47</v>
      </c>
      <c r="I40" s="31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312" t="s">
        <v>16</v>
      </c>
      <c r="B41" s="313"/>
      <c r="C41" s="153">
        <v>23</v>
      </c>
      <c r="D41" s="201">
        <v>0</v>
      </c>
      <c r="E41" s="202">
        <v>0</v>
      </c>
      <c r="F41" s="203">
        <v>0</v>
      </c>
      <c r="H41" s="297" t="s">
        <v>207</v>
      </c>
      <c r="I41" s="314"/>
      <c r="J41" s="153">
        <v>301</v>
      </c>
      <c r="K41" s="201">
        <v>233</v>
      </c>
      <c r="L41" s="202">
        <v>0</v>
      </c>
      <c r="M41" s="203">
        <v>233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297" t="s">
        <v>48</v>
      </c>
      <c r="I42" s="314"/>
      <c r="J42" s="153">
        <v>311</v>
      </c>
      <c r="K42" s="201">
        <v>0</v>
      </c>
      <c r="L42" s="202">
        <v>0</v>
      </c>
      <c r="M42" s="203">
        <v>0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906</v>
      </c>
      <c r="E43" s="202">
        <v>47</v>
      </c>
      <c r="F43" s="197">
        <v>859</v>
      </c>
      <c r="H43" s="297" t="s">
        <v>226</v>
      </c>
      <c r="I43" s="314"/>
      <c r="J43" s="153">
        <v>320</v>
      </c>
      <c r="K43" s="201">
        <v>76</v>
      </c>
      <c r="L43" s="202">
        <v>0</v>
      </c>
      <c r="M43" s="203">
        <v>76</v>
      </c>
    </row>
    <row r="44" spans="1:13" ht="9" customHeight="1" x14ac:dyDescent="0.15">
      <c r="A44" s="312" t="s">
        <v>17</v>
      </c>
      <c r="B44" s="313"/>
      <c r="C44" s="153">
        <v>41</v>
      </c>
      <c r="D44" s="201">
        <v>0</v>
      </c>
      <c r="E44" s="202">
        <v>0</v>
      </c>
      <c r="F44" s="203">
        <v>0</v>
      </c>
      <c r="H44" s="297" t="s">
        <v>227</v>
      </c>
      <c r="I44" s="314"/>
      <c r="J44" s="153">
        <v>321</v>
      </c>
      <c r="K44" s="201">
        <v>861</v>
      </c>
      <c r="L44" s="202">
        <v>0</v>
      </c>
      <c r="M44" s="203">
        <v>861</v>
      </c>
    </row>
    <row r="45" spans="1:13" ht="9" customHeight="1" x14ac:dyDescent="0.15">
      <c r="A45" s="290" t="s">
        <v>82</v>
      </c>
      <c r="B45" s="291"/>
      <c r="C45" s="153">
        <v>51</v>
      </c>
      <c r="D45" s="201">
        <v>78</v>
      </c>
      <c r="E45" s="202">
        <v>62</v>
      </c>
      <c r="F45" s="203">
        <v>16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312" t="s">
        <v>18</v>
      </c>
      <c r="B46" s="31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287</v>
      </c>
      <c r="L46" s="202">
        <v>0</v>
      </c>
      <c r="M46" s="203">
        <v>287</v>
      </c>
    </row>
    <row r="47" spans="1:13" ht="9" customHeight="1" x14ac:dyDescent="0.15">
      <c r="A47" s="290" t="s">
        <v>90</v>
      </c>
      <c r="B47" s="291"/>
      <c r="C47" s="153">
        <v>71</v>
      </c>
      <c r="D47" s="201">
        <v>0</v>
      </c>
      <c r="E47" s="202">
        <v>0</v>
      </c>
      <c r="F47" s="203">
        <v>0</v>
      </c>
      <c r="H47" s="157" t="s">
        <v>49</v>
      </c>
      <c r="I47" s="155"/>
      <c r="J47" s="153">
        <v>324</v>
      </c>
      <c r="K47" s="201">
        <v>0</v>
      </c>
      <c r="L47" s="202">
        <v>0</v>
      </c>
      <c r="M47" s="203">
        <v>0</v>
      </c>
    </row>
    <row r="48" spans="1:13" ht="9" customHeight="1" x14ac:dyDescent="0.15">
      <c r="A48" s="309" t="s">
        <v>98</v>
      </c>
      <c r="B48" s="310"/>
      <c r="C48" s="158">
        <v>81</v>
      </c>
      <c r="D48" s="196">
        <v>431</v>
      </c>
      <c r="E48" s="205">
        <v>430</v>
      </c>
      <c r="F48" s="197">
        <v>1</v>
      </c>
      <c r="H48" s="297" t="s">
        <v>228</v>
      </c>
      <c r="I48" s="31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315" t="s">
        <v>19</v>
      </c>
      <c r="B49" s="316"/>
      <c r="C49" s="152"/>
      <c r="D49" s="198">
        <v>5</v>
      </c>
      <c r="E49" s="199">
        <v>0</v>
      </c>
      <c r="F49" s="200">
        <v>5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305" t="s">
        <v>20</v>
      </c>
      <c r="B50" s="317"/>
      <c r="C50" s="148">
        <v>91</v>
      </c>
      <c r="D50" s="190">
        <v>0</v>
      </c>
      <c r="E50" s="191">
        <v>0</v>
      </c>
      <c r="F50" s="192">
        <v>0</v>
      </c>
      <c r="H50" s="297" t="s">
        <v>52</v>
      </c>
      <c r="I50" s="29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297" t="s">
        <v>21</v>
      </c>
      <c r="B51" s="318"/>
      <c r="C51" s="153">
        <v>92</v>
      </c>
      <c r="D51" s="201">
        <v>0</v>
      </c>
      <c r="E51" s="202">
        <v>0</v>
      </c>
      <c r="F51" s="203">
        <v>0</v>
      </c>
      <c r="H51" s="297" t="s">
        <v>53</v>
      </c>
      <c r="I51" s="298"/>
      <c r="J51" s="153">
        <v>361</v>
      </c>
      <c r="K51" s="201">
        <v>53</v>
      </c>
      <c r="L51" s="202">
        <v>0</v>
      </c>
      <c r="M51" s="203">
        <v>53</v>
      </c>
    </row>
    <row r="52" spans="1:13" ht="18" customHeight="1" x14ac:dyDescent="0.15">
      <c r="A52" s="297" t="s">
        <v>22</v>
      </c>
      <c r="B52" s="298"/>
      <c r="C52" s="153">
        <v>101</v>
      </c>
      <c r="D52" s="201">
        <v>0</v>
      </c>
      <c r="E52" s="202">
        <v>0</v>
      </c>
      <c r="F52" s="203">
        <v>0</v>
      </c>
      <c r="H52" s="309" t="s">
        <v>101</v>
      </c>
      <c r="I52" s="310"/>
      <c r="J52" s="158">
        <v>371</v>
      </c>
      <c r="K52" s="196">
        <v>5</v>
      </c>
      <c r="L52" s="205">
        <v>0</v>
      </c>
      <c r="M52" s="197">
        <v>5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303" t="s">
        <v>54</v>
      </c>
      <c r="I53" s="304"/>
      <c r="J53" s="152"/>
      <c r="K53" s="198">
        <v>650</v>
      </c>
      <c r="L53" s="199">
        <v>6</v>
      </c>
      <c r="M53" s="200">
        <v>644</v>
      </c>
    </row>
    <row r="54" spans="1:13" ht="9" customHeight="1" x14ac:dyDescent="0.15">
      <c r="A54" s="290" t="s">
        <v>93</v>
      </c>
      <c r="B54" s="291"/>
      <c r="C54" s="153">
        <v>112</v>
      </c>
      <c r="D54" s="201">
        <v>5</v>
      </c>
      <c r="E54" s="202">
        <v>0</v>
      </c>
      <c r="F54" s="203">
        <v>5</v>
      </c>
      <c r="H54" s="305" t="s">
        <v>80</v>
      </c>
      <c r="I54" s="30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299" t="s">
        <v>24</v>
      </c>
      <c r="B55" s="31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303" t="s">
        <v>25</v>
      </c>
      <c r="B56" s="304"/>
      <c r="C56" s="152"/>
      <c r="D56" s="198">
        <v>11848</v>
      </c>
      <c r="E56" s="199">
        <v>0</v>
      </c>
      <c r="F56" s="200">
        <v>11848</v>
      </c>
      <c r="H56" s="294" t="s">
        <v>91</v>
      </c>
      <c r="I56" s="29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307" t="s">
        <v>26</v>
      </c>
      <c r="B57" s="308"/>
      <c r="C57" s="148">
        <v>131</v>
      </c>
      <c r="D57" s="190">
        <v>0</v>
      </c>
      <c r="E57" s="191">
        <v>0</v>
      </c>
      <c r="F57" s="192">
        <v>0</v>
      </c>
      <c r="H57" s="290" t="s">
        <v>56</v>
      </c>
      <c r="I57" s="29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290" t="s">
        <v>27</v>
      </c>
      <c r="B58" s="291"/>
      <c r="C58" s="153">
        <v>141</v>
      </c>
      <c r="D58" s="201">
        <v>0</v>
      </c>
      <c r="E58" s="202">
        <v>0</v>
      </c>
      <c r="F58" s="203">
        <v>0</v>
      </c>
      <c r="H58" s="294" t="s">
        <v>209</v>
      </c>
      <c r="I58" s="295"/>
      <c r="J58" s="136">
        <v>421</v>
      </c>
      <c r="K58" s="201">
        <v>397</v>
      </c>
      <c r="L58" s="202">
        <v>6</v>
      </c>
      <c r="M58" s="203">
        <v>391</v>
      </c>
    </row>
    <row r="59" spans="1:13" ht="9" customHeight="1" x14ac:dyDescent="0.15">
      <c r="A59" s="290" t="s">
        <v>83</v>
      </c>
      <c r="B59" s="291"/>
      <c r="C59" s="153">
        <v>151</v>
      </c>
      <c r="D59" s="201">
        <v>0</v>
      </c>
      <c r="E59" s="202">
        <v>0</v>
      </c>
      <c r="F59" s="203">
        <v>0</v>
      </c>
      <c r="H59" s="290" t="s">
        <v>57</v>
      </c>
      <c r="I59" s="291"/>
      <c r="J59" s="153">
        <v>422</v>
      </c>
      <c r="K59" s="201">
        <v>253</v>
      </c>
      <c r="L59" s="202">
        <v>0</v>
      </c>
      <c r="M59" s="203">
        <v>253</v>
      </c>
    </row>
    <row r="60" spans="1:13" ht="9" customHeight="1" x14ac:dyDescent="0.15">
      <c r="A60" s="297" t="s">
        <v>84</v>
      </c>
      <c r="B60" s="298"/>
      <c r="C60" s="153">
        <v>161</v>
      </c>
      <c r="D60" s="201">
        <v>10749</v>
      </c>
      <c r="E60" s="202">
        <v>0</v>
      </c>
      <c r="F60" s="203">
        <v>10749</v>
      </c>
      <c r="H60" s="290" t="s">
        <v>58</v>
      </c>
      <c r="I60" s="29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290" t="s">
        <v>28</v>
      </c>
      <c r="B61" s="291"/>
      <c r="C61" s="153">
        <v>162</v>
      </c>
      <c r="D61" s="201">
        <v>1099</v>
      </c>
      <c r="E61" s="202">
        <v>0</v>
      </c>
      <c r="F61" s="203">
        <v>1099</v>
      </c>
      <c r="H61" s="290" t="s">
        <v>229</v>
      </c>
      <c r="I61" s="291"/>
      <c r="J61" s="153">
        <v>424</v>
      </c>
      <c r="K61" s="201">
        <v>0</v>
      </c>
      <c r="L61" s="202">
        <v>0</v>
      </c>
      <c r="M61" s="203">
        <v>0</v>
      </c>
    </row>
    <row r="62" spans="1:13" ht="9" customHeight="1" x14ac:dyDescent="0.15">
      <c r="A62" s="290" t="s">
        <v>29</v>
      </c>
      <c r="B62" s="291"/>
      <c r="C62" s="153">
        <v>171</v>
      </c>
      <c r="D62" s="201">
        <v>0</v>
      </c>
      <c r="E62" s="202">
        <v>0</v>
      </c>
      <c r="F62" s="203">
        <v>0</v>
      </c>
      <c r="H62" s="301" t="s">
        <v>87</v>
      </c>
      <c r="I62" s="302"/>
      <c r="J62" s="151">
        <v>425</v>
      </c>
      <c r="K62" s="196">
        <v>0</v>
      </c>
      <c r="L62" s="205">
        <v>0</v>
      </c>
      <c r="M62" s="197">
        <v>0</v>
      </c>
    </row>
    <row r="63" spans="1:13" ht="9" customHeight="1" x14ac:dyDescent="0.15">
      <c r="A63" s="297" t="s">
        <v>30</v>
      </c>
      <c r="B63" s="298"/>
      <c r="C63" s="153">
        <v>181</v>
      </c>
      <c r="D63" s="201">
        <v>0</v>
      </c>
      <c r="E63" s="202">
        <v>0</v>
      </c>
      <c r="F63" s="203">
        <v>0</v>
      </c>
      <c r="H63" s="303" t="s">
        <v>59</v>
      </c>
      <c r="I63" s="304"/>
      <c r="J63" s="152"/>
      <c r="K63" s="198">
        <v>98</v>
      </c>
      <c r="L63" s="199">
        <v>0</v>
      </c>
      <c r="M63" s="200">
        <v>98</v>
      </c>
    </row>
    <row r="64" spans="1:13" ht="9" customHeight="1" x14ac:dyDescent="0.15">
      <c r="A64" s="290" t="s">
        <v>31</v>
      </c>
      <c r="B64" s="291"/>
      <c r="C64" s="153">
        <v>191</v>
      </c>
      <c r="D64" s="201">
        <v>0</v>
      </c>
      <c r="E64" s="202">
        <v>0</v>
      </c>
      <c r="F64" s="203">
        <v>0</v>
      </c>
      <c r="H64" s="307" t="s">
        <v>60</v>
      </c>
      <c r="I64" s="30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290" t="s">
        <v>32</v>
      </c>
      <c r="B65" s="291"/>
      <c r="C65" s="153">
        <v>201</v>
      </c>
      <c r="D65" s="201">
        <v>0</v>
      </c>
      <c r="E65" s="202">
        <v>0</v>
      </c>
      <c r="F65" s="203">
        <v>0</v>
      </c>
      <c r="H65" s="294" t="s">
        <v>210</v>
      </c>
      <c r="I65" s="29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294" t="s">
        <v>214</v>
      </c>
      <c r="I66" s="29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4884</v>
      </c>
      <c r="E67" s="199">
        <v>1771</v>
      </c>
      <c r="F67" s="200">
        <v>3113</v>
      </c>
      <c r="H67" s="297" t="s">
        <v>61</v>
      </c>
      <c r="I67" s="29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307" t="s">
        <v>33</v>
      </c>
      <c r="B68" s="308"/>
      <c r="C68" s="148">
        <v>221</v>
      </c>
      <c r="D68" s="190">
        <v>0</v>
      </c>
      <c r="E68" s="191">
        <v>0</v>
      </c>
      <c r="F68" s="192">
        <v>0</v>
      </c>
      <c r="H68" s="290" t="s">
        <v>88</v>
      </c>
      <c r="I68" s="291"/>
      <c r="J68" s="153">
        <v>444</v>
      </c>
      <c r="K68" s="201">
        <v>0</v>
      </c>
      <c r="L68" s="202">
        <v>0</v>
      </c>
      <c r="M68" s="203">
        <v>0</v>
      </c>
    </row>
    <row r="69" spans="1:13" ht="9" customHeight="1" x14ac:dyDescent="0.15">
      <c r="A69" s="290" t="s">
        <v>34</v>
      </c>
      <c r="B69" s="291"/>
      <c r="C69" s="153">
        <v>222</v>
      </c>
      <c r="D69" s="201">
        <v>0</v>
      </c>
      <c r="E69" s="202">
        <v>0</v>
      </c>
      <c r="F69" s="203">
        <v>0</v>
      </c>
      <c r="H69" s="297" t="s">
        <v>62</v>
      </c>
      <c r="I69" s="29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297" t="s">
        <v>35</v>
      </c>
      <c r="B70" s="298"/>
      <c r="C70" s="153">
        <v>231</v>
      </c>
      <c r="D70" s="201">
        <v>0</v>
      </c>
      <c r="E70" s="202">
        <v>0</v>
      </c>
      <c r="F70" s="203">
        <v>0</v>
      </c>
      <c r="H70" s="294" t="s">
        <v>212</v>
      </c>
      <c r="I70" s="295"/>
      <c r="J70" s="136">
        <v>461</v>
      </c>
      <c r="K70" s="201">
        <v>98</v>
      </c>
      <c r="L70" s="202">
        <v>0</v>
      </c>
      <c r="M70" s="203">
        <v>98</v>
      </c>
    </row>
    <row r="71" spans="1:13" ht="9" customHeight="1" x14ac:dyDescent="0.15">
      <c r="A71" s="297" t="s">
        <v>36</v>
      </c>
      <c r="B71" s="298"/>
      <c r="C71" s="153">
        <v>241</v>
      </c>
      <c r="D71" s="201">
        <v>883</v>
      </c>
      <c r="E71" s="202">
        <v>0</v>
      </c>
      <c r="F71" s="203">
        <v>883</v>
      </c>
      <c r="H71" s="301" t="s">
        <v>89</v>
      </c>
      <c r="I71" s="30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297" t="s">
        <v>37</v>
      </c>
      <c r="B72" s="298"/>
      <c r="C72" s="153">
        <v>251</v>
      </c>
      <c r="D72" s="201">
        <v>0</v>
      </c>
      <c r="E72" s="202">
        <v>0</v>
      </c>
      <c r="F72" s="203">
        <v>0</v>
      </c>
      <c r="H72" s="303" t="s">
        <v>102</v>
      </c>
      <c r="I72" s="304"/>
      <c r="J72" s="152"/>
      <c r="K72" s="198">
        <v>5880</v>
      </c>
      <c r="L72" s="199">
        <v>2778</v>
      </c>
      <c r="M72" s="200">
        <v>3102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2108</v>
      </c>
      <c r="E73" s="202">
        <v>1110</v>
      </c>
      <c r="F73" s="203">
        <v>998</v>
      </c>
      <c r="H73" s="305" t="s">
        <v>63</v>
      </c>
      <c r="I73" s="306"/>
      <c r="J73" s="148">
        <v>481</v>
      </c>
      <c r="K73" s="190">
        <v>0</v>
      </c>
      <c r="L73" s="191">
        <v>0</v>
      </c>
      <c r="M73" s="192">
        <v>0</v>
      </c>
    </row>
    <row r="74" spans="1:13" ht="9" customHeight="1" x14ac:dyDescent="0.15">
      <c r="A74" s="290" t="s">
        <v>85</v>
      </c>
      <c r="B74" s="291"/>
      <c r="C74" s="153">
        <v>253</v>
      </c>
      <c r="D74" s="201">
        <v>856</v>
      </c>
      <c r="E74" s="202">
        <v>233</v>
      </c>
      <c r="F74" s="203">
        <v>623</v>
      </c>
      <c r="H74" s="292" t="s">
        <v>92</v>
      </c>
      <c r="I74" s="293"/>
      <c r="J74" s="163">
        <v>491</v>
      </c>
      <c r="K74" s="201">
        <v>0</v>
      </c>
      <c r="L74" s="202">
        <v>0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22</v>
      </c>
      <c r="E75" s="202">
        <v>9</v>
      </c>
      <c r="F75" s="203">
        <v>13</v>
      </c>
      <c r="H75" s="294" t="s">
        <v>64</v>
      </c>
      <c r="I75" s="295"/>
      <c r="J75" s="136">
        <v>501</v>
      </c>
      <c r="K75" s="201">
        <v>3</v>
      </c>
      <c r="L75" s="202">
        <v>0</v>
      </c>
      <c r="M75" s="203">
        <v>3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0</v>
      </c>
      <c r="E76" s="202">
        <v>0</v>
      </c>
      <c r="F76" s="203">
        <v>0</v>
      </c>
      <c r="H76" s="296" t="s">
        <v>78</v>
      </c>
      <c r="I76" s="293"/>
      <c r="J76" s="163">
        <v>511</v>
      </c>
      <c r="K76" s="201">
        <v>958</v>
      </c>
      <c r="L76" s="202">
        <v>904</v>
      </c>
      <c r="M76" s="203">
        <v>54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290" t="s">
        <v>65</v>
      </c>
      <c r="I77" s="291"/>
      <c r="J77" s="153">
        <v>512</v>
      </c>
      <c r="K77" s="201">
        <v>0</v>
      </c>
      <c r="L77" s="202">
        <v>0</v>
      </c>
      <c r="M77" s="203">
        <v>0</v>
      </c>
    </row>
    <row r="78" spans="1:13" ht="9" customHeight="1" x14ac:dyDescent="0.15">
      <c r="A78" s="297" t="s">
        <v>41</v>
      </c>
      <c r="B78" s="298"/>
      <c r="C78" s="153">
        <v>261</v>
      </c>
      <c r="D78" s="201">
        <v>0</v>
      </c>
      <c r="E78" s="202">
        <v>0</v>
      </c>
      <c r="F78" s="203">
        <v>0</v>
      </c>
      <c r="H78" s="297" t="s">
        <v>66</v>
      </c>
      <c r="I78" s="298"/>
      <c r="J78" s="153">
        <v>521</v>
      </c>
      <c r="K78" s="201">
        <v>1719</v>
      </c>
      <c r="L78" s="202">
        <v>1277</v>
      </c>
      <c r="M78" s="203">
        <v>442</v>
      </c>
    </row>
    <row r="79" spans="1:13" ht="9" customHeight="1" x14ac:dyDescent="0.15">
      <c r="A79" s="297" t="s">
        <v>42</v>
      </c>
      <c r="B79" s="298"/>
      <c r="C79" s="153">
        <v>262</v>
      </c>
      <c r="D79" s="201">
        <v>0</v>
      </c>
      <c r="E79" s="202">
        <v>0</v>
      </c>
      <c r="F79" s="203">
        <v>0</v>
      </c>
      <c r="H79" s="299" t="s">
        <v>67</v>
      </c>
      <c r="I79" s="300"/>
      <c r="J79" s="151">
        <v>531</v>
      </c>
      <c r="K79" s="206">
        <v>3200</v>
      </c>
      <c r="L79" s="207">
        <v>597</v>
      </c>
      <c r="M79" s="208">
        <v>2603</v>
      </c>
    </row>
    <row r="80" spans="1:13" ht="9" customHeight="1" x14ac:dyDescent="0.15">
      <c r="A80" s="286" t="s">
        <v>68</v>
      </c>
      <c r="B80" s="28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216</v>
      </c>
      <c r="L80" s="211">
        <v>45</v>
      </c>
      <c r="M80" s="210">
        <v>171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288" t="s">
        <v>213</v>
      </c>
      <c r="I81" s="289"/>
      <c r="J81" s="165"/>
      <c r="K81" s="209">
        <v>0</v>
      </c>
      <c r="L81" s="211">
        <v>0</v>
      </c>
      <c r="M81" s="208">
        <v>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H14:H16"/>
    <mergeCell ref="J14:K14"/>
    <mergeCell ref="J15:K15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J16:K16"/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</mergeCells>
  <phoneticPr fontId="2"/>
  <pageMargins left="0.78740157480314965" right="0.78740157480314965" top="0.39370078740157483" bottom="0.39370078740157483" header="0.51181102362204722" footer="0.19685039370078741"/>
  <pageSetup paperSize="9" firstPageNumber="381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CFFFF"/>
  </sheetPr>
  <dimension ref="A1:M126"/>
  <sheetViews>
    <sheetView view="pageBreakPreview" zoomScaleNormal="70" zoomScaleSheetLayoutView="10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358"/>
      <c r="B1" s="358"/>
      <c r="C1" s="358"/>
      <c r="D1" s="358"/>
      <c r="E1" s="358"/>
      <c r="F1" s="358"/>
      <c r="G1" s="358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359" t="s">
        <v>250</v>
      </c>
      <c r="B3" s="359"/>
      <c r="C3" s="359"/>
      <c r="D3" s="359"/>
      <c r="E3" s="359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360" t="s">
        <v>94</v>
      </c>
      <c r="B6" s="360"/>
      <c r="C6" s="360"/>
      <c r="D6" s="360"/>
      <c r="E6" s="127" t="s">
        <v>283</v>
      </c>
      <c r="F6" s="127"/>
      <c r="G6" s="127"/>
      <c r="H6" s="361" t="s">
        <v>95</v>
      </c>
      <c r="I6" s="361"/>
      <c r="J6" s="362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363" t="s">
        <v>72</v>
      </c>
      <c r="B10" s="364"/>
      <c r="C10" s="336" t="s">
        <v>7</v>
      </c>
      <c r="D10" s="337"/>
      <c r="E10" s="129" t="s">
        <v>0</v>
      </c>
      <c r="F10" s="130"/>
      <c r="G10" s="127"/>
      <c r="H10" s="131" t="s">
        <v>12</v>
      </c>
      <c r="I10" s="129" t="s">
        <v>11</v>
      </c>
      <c r="J10" s="336" t="s">
        <v>8</v>
      </c>
      <c r="K10" s="337"/>
      <c r="L10" s="129" t="s">
        <v>9</v>
      </c>
    </row>
    <row r="11" spans="1:12" ht="9.6" customHeight="1" x14ac:dyDescent="0.15">
      <c r="A11" s="365" t="s">
        <v>73</v>
      </c>
      <c r="B11" s="366"/>
      <c r="C11" s="132"/>
      <c r="D11" s="166">
        <v>484</v>
      </c>
      <c r="E11" s="133">
        <v>2354677</v>
      </c>
      <c r="F11" s="134"/>
      <c r="G11" s="127"/>
      <c r="H11" s="367" t="s">
        <v>10</v>
      </c>
      <c r="I11" s="135">
        <v>10214</v>
      </c>
      <c r="J11" s="341">
        <v>4785</v>
      </c>
      <c r="K11" s="342"/>
      <c r="L11" s="135">
        <v>5429</v>
      </c>
    </row>
    <row r="12" spans="1:12" ht="9.6" customHeight="1" x14ac:dyDescent="0.15">
      <c r="A12" s="331"/>
      <c r="B12" s="334"/>
      <c r="C12" s="137"/>
      <c r="D12" s="166">
        <v>493</v>
      </c>
      <c r="E12" s="138">
        <v>2555993</v>
      </c>
      <c r="F12" s="134"/>
      <c r="G12" s="127"/>
      <c r="H12" s="354"/>
      <c r="I12" s="133">
        <v>11554</v>
      </c>
      <c r="J12" s="356">
        <v>5345</v>
      </c>
      <c r="K12" s="357">
        <v>0</v>
      </c>
      <c r="L12" s="183">
        <v>6209</v>
      </c>
    </row>
    <row r="13" spans="1:12" ht="9.6" customHeight="1" x14ac:dyDescent="0.15">
      <c r="A13" s="331"/>
      <c r="B13" s="334"/>
      <c r="C13" s="137"/>
      <c r="D13" s="167">
        <v>-9</v>
      </c>
      <c r="E13" s="138">
        <v>-201316</v>
      </c>
      <c r="F13" s="134"/>
      <c r="G13" s="127"/>
      <c r="H13" s="368"/>
      <c r="I13" s="138">
        <v>-1340</v>
      </c>
      <c r="J13" s="345">
        <v>-560</v>
      </c>
      <c r="K13" s="346"/>
      <c r="L13" s="138">
        <v>-780</v>
      </c>
    </row>
    <row r="14" spans="1:12" ht="9.6" customHeight="1" x14ac:dyDescent="0.15">
      <c r="A14" s="331" t="s">
        <v>3</v>
      </c>
      <c r="B14" s="333" t="s">
        <v>6</v>
      </c>
      <c r="C14" s="70"/>
      <c r="D14" s="167">
        <v>407</v>
      </c>
      <c r="E14" s="138">
        <v>2324791</v>
      </c>
      <c r="F14" s="134"/>
      <c r="G14" s="127"/>
      <c r="H14" s="353" t="s">
        <v>231</v>
      </c>
      <c r="I14" s="133">
        <v>0</v>
      </c>
      <c r="J14" s="343">
        <v>0</v>
      </c>
      <c r="K14" s="344"/>
      <c r="L14" s="133">
        <v>0</v>
      </c>
    </row>
    <row r="15" spans="1:12" ht="9.6" customHeight="1" x14ac:dyDescent="0.15">
      <c r="A15" s="331"/>
      <c r="B15" s="333"/>
      <c r="C15" s="70"/>
      <c r="D15" s="167">
        <v>441</v>
      </c>
      <c r="E15" s="138">
        <v>2532073</v>
      </c>
      <c r="F15" s="134"/>
      <c r="G15" s="127"/>
      <c r="H15" s="354"/>
      <c r="I15" s="133">
        <v>0</v>
      </c>
      <c r="J15" s="356">
        <v>0</v>
      </c>
      <c r="K15" s="357"/>
      <c r="L15" s="183">
        <v>0</v>
      </c>
    </row>
    <row r="16" spans="1:12" ht="9.6" customHeight="1" x14ac:dyDescent="0.15">
      <c r="A16" s="331"/>
      <c r="B16" s="333"/>
      <c r="C16" s="70"/>
      <c r="D16" s="167">
        <v>-34</v>
      </c>
      <c r="E16" s="138">
        <v>-207282</v>
      </c>
      <c r="F16" s="134"/>
      <c r="G16" s="127"/>
      <c r="H16" s="355"/>
      <c r="I16" s="184">
        <v>0</v>
      </c>
      <c r="J16" s="284">
        <v>0</v>
      </c>
      <c r="K16" s="285"/>
      <c r="L16" s="184">
        <v>0</v>
      </c>
    </row>
    <row r="17" spans="1:12" ht="9.6" customHeight="1" x14ac:dyDescent="0.15">
      <c r="A17" s="332"/>
      <c r="B17" s="333" t="s">
        <v>5</v>
      </c>
      <c r="C17" s="70"/>
      <c r="D17" s="167">
        <v>77</v>
      </c>
      <c r="E17" s="167">
        <v>29886</v>
      </c>
      <c r="F17" s="134"/>
      <c r="G17" s="127"/>
      <c r="K17" s="127"/>
      <c r="L17" s="127" t="s">
        <v>282</v>
      </c>
    </row>
    <row r="18" spans="1:12" ht="9.6" customHeight="1" x14ac:dyDescent="0.15">
      <c r="A18" s="332"/>
      <c r="B18" s="333"/>
      <c r="C18" s="70"/>
      <c r="D18" s="167">
        <v>52</v>
      </c>
      <c r="E18" s="138">
        <v>23920</v>
      </c>
      <c r="F18" s="134"/>
      <c r="G18" s="127"/>
      <c r="K18" s="127"/>
      <c r="L18" s="127" t="s">
        <v>284</v>
      </c>
    </row>
    <row r="19" spans="1:12" ht="9.6" customHeight="1" x14ac:dyDescent="0.15">
      <c r="A19" s="332"/>
      <c r="B19" s="333"/>
      <c r="C19" s="70"/>
      <c r="D19" s="167">
        <v>25</v>
      </c>
      <c r="E19" s="138">
        <v>5966</v>
      </c>
      <c r="F19" s="134"/>
      <c r="G19" s="127"/>
      <c r="K19" s="127"/>
      <c r="L19" s="127" t="s">
        <v>264</v>
      </c>
    </row>
    <row r="20" spans="1:12" ht="11.1" customHeight="1" x14ac:dyDescent="0.15">
      <c r="A20" s="332" t="s">
        <v>4</v>
      </c>
      <c r="B20" s="334"/>
      <c r="C20" s="137"/>
      <c r="D20" s="167">
        <v>0</v>
      </c>
      <c r="E20" s="167">
        <v>0</v>
      </c>
      <c r="F20" s="134"/>
      <c r="G20" s="127"/>
      <c r="H20" s="335" t="s">
        <v>96</v>
      </c>
      <c r="I20" s="335"/>
      <c r="J20" s="335"/>
      <c r="K20" s="335"/>
      <c r="L20" s="127"/>
    </row>
    <row r="21" spans="1:12" ht="9.6" customHeight="1" x14ac:dyDescent="0.15">
      <c r="A21" s="332"/>
      <c r="B21" s="334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336" t="s">
        <v>69</v>
      </c>
      <c r="K21" s="337"/>
      <c r="L21" s="129" t="s">
        <v>70</v>
      </c>
    </row>
    <row r="22" spans="1:12" ht="9.6" customHeight="1" x14ac:dyDescent="0.15">
      <c r="A22" s="332"/>
      <c r="B22" s="334"/>
      <c r="C22" s="137"/>
      <c r="D22" s="167">
        <v>0</v>
      </c>
      <c r="E22" s="138">
        <v>0</v>
      </c>
      <c r="F22" s="134"/>
      <c r="G22" s="127"/>
      <c r="H22" s="338" t="s">
        <v>79</v>
      </c>
      <c r="I22" s="135">
        <v>0</v>
      </c>
      <c r="J22" s="341">
        <v>0</v>
      </c>
      <c r="K22" s="342"/>
      <c r="L22" s="135">
        <v>0</v>
      </c>
    </row>
    <row r="23" spans="1:12" ht="9.6" customHeight="1" x14ac:dyDescent="0.15">
      <c r="A23" s="331" t="s">
        <v>74</v>
      </c>
      <c r="B23" s="334"/>
      <c r="C23" s="137"/>
      <c r="D23" s="167">
        <v>0</v>
      </c>
      <c r="E23" s="167">
        <v>0</v>
      </c>
      <c r="F23" s="134"/>
      <c r="G23" s="127"/>
      <c r="H23" s="339"/>
      <c r="I23" s="133">
        <v>0</v>
      </c>
      <c r="J23" s="343">
        <v>0</v>
      </c>
      <c r="K23" s="344">
        <v>0</v>
      </c>
      <c r="L23" s="133">
        <v>0</v>
      </c>
    </row>
    <row r="24" spans="1:12" ht="9.6" customHeight="1" x14ac:dyDescent="0.15">
      <c r="A24" s="331"/>
      <c r="B24" s="334"/>
      <c r="C24" s="137"/>
      <c r="D24" s="167">
        <v>0</v>
      </c>
      <c r="E24" s="138">
        <v>0</v>
      </c>
      <c r="F24" s="134"/>
      <c r="G24" s="127"/>
      <c r="H24" s="340"/>
      <c r="I24" s="138">
        <v>0</v>
      </c>
      <c r="J24" s="345">
        <v>0</v>
      </c>
      <c r="K24" s="346"/>
      <c r="L24" s="138">
        <v>0</v>
      </c>
    </row>
    <row r="25" spans="1:12" ht="9.6" customHeight="1" x14ac:dyDescent="0.15">
      <c r="A25" s="331"/>
      <c r="B25" s="334"/>
      <c r="C25" s="137"/>
      <c r="D25" s="167">
        <v>0</v>
      </c>
      <c r="E25" s="138">
        <v>0</v>
      </c>
      <c r="F25" s="134"/>
      <c r="G25" s="127"/>
      <c r="H25" s="347" t="s">
        <v>75</v>
      </c>
      <c r="I25" s="133">
        <f>J25+L25</f>
        <v>1372</v>
      </c>
      <c r="J25" s="343">
        <v>686</v>
      </c>
      <c r="K25" s="344"/>
      <c r="L25" s="133">
        <v>686</v>
      </c>
    </row>
    <row r="26" spans="1:12" ht="9.6" customHeight="1" x14ac:dyDescent="0.15">
      <c r="A26" s="331" t="s">
        <v>1</v>
      </c>
      <c r="B26" s="334"/>
      <c r="C26" s="140"/>
      <c r="D26" s="167">
        <v>0</v>
      </c>
      <c r="E26" s="167">
        <v>0</v>
      </c>
      <c r="F26" s="134"/>
      <c r="G26" s="127"/>
      <c r="H26" s="348"/>
      <c r="I26" s="138">
        <f>J26+L26</f>
        <v>1508</v>
      </c>
      <c r="J26" s="345">
        <v>754</v>
      </c>
      <c r="K26" s="346"/>
      <c r="L26" s="138">
        <v>754</v>
      </c>
    </row>
    <row r="27" spans="1:12" ht="9.6" customHeight="1" x14ac:dyDescent="0.15">
      <c r="A27" s="331"/>
      <c r="B27" s="334"/>
      <c r="C27" s="137"/>
      <c r="D27" s="167">
        <v>0</v>
      </c>
      <c r="E27" s="138">
        <v>0</v>
      </c>
      <c r="F27" s="134"/>
      <c r="G27" s="127"/>
      <c r="H27" s="349"/>
      <c r="I27" s="186">
        <f>J27+L27</f>
        <v>-136</v>
      </c>
      <c r="J27" s="345">
        <f>J25-J26</f>
        <v>-68</v>
      </c>
      <c r="K27" s="346"/>
      <c r="L27" s="133">
        <f>L25-L26</f>
        <v>-68</v>
      </c>
    </row>
    <row r="28" spans="1:12" ht="9.6" customHeight="1" x14ac:dyDescent="0.15">
      <c r="A28" s="331"/>
      <c r="B28" s="334"/>
      <c r="C28" s="137"/>
      <c r="D28" s="167">
        <v>0</v>
      </c>
      <c r="E28" s="138">
        <v>0</v>
      </c>
      <c r="F28" s="134"/>
      <c r="G28" s="127"/>
      <c r="H28" s="347" t="s">
        <v>76</v>
      </c>
      <c r="I28" s="186">
        <v>0</v>
      </c>
      <c r="J28" s="345">
        <v>0</v>
      </c>
      <c r="K28" s="346"/>
      <c r="L28" s="186">
        <v>0</v>
      </c>
    </row>
    <row r="29" spans="1:12" ht="9.6" customHeight="1" x14ac:dyDescent="0.15">
      <c r="A29" s="331" t="s">
        <v>2</v>
      </c>
      <c r="B29" s="334"/>
      <c r="C29" s="137"/>
      <c r="D29" s="167">
        <v>0</v>
      </c>
      <c r="E29" s="167">
        <v>0</v>
      </c>
      <c r="F29" s="134"/>
      <c r="G29" s="127"/>
      <c r="H29" s="348"/>
      <c r="I29" s="186">
        <v>0</v>
      </c>
      <c r="J29" s="345">
        <v>0</v>
      </c>
      <c r="K29" s="346">
        <v>0</v>
      </c>
      <c r="L29" s="138">
        <v>0</v>
      </c>
    </row>
    <row r="30" spans="1:12" ht="9.6" customHeight="1" x14ac:dyDescent="0.15">
      <c r="A30" s="331"/>
      <c r="B30" s="334"/>
      <c r="C30" s="137"/>
      <c r="D30" s="167">
        <v>0</v>
      </c>
      <c r="E30" s="138">
        <v>0</v>
      </c>
      <c r="F30" s="134"/>
      <c r="G30" s="127"/>
      <c r="H30" s="350"/>
      <c r="I30" s="184">
        <v>0</v>
      </c>
      <c r="J30" s="284">
        <v>0</v>
      </c>
      <c r="K30" s="285"/>
      <c r="L30" s="187">
        <v>0</v>
      </c>
    </row>
    <row r="31" spans="1:12" ht="9.6" customHeight="1" x14ac:dyDescent="0.15">
      <c r="A31" s="351"/>
      <c r="B31" s="352"/>
      <c r="C31" s="142"/>
      <c r="D31" s="185">
        <v>0</v>
      </c>
      <c r="E31" s="184">
        <v>0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19" t="s">
        <v>97</v>
      </c>
      <c r="B33" s="319"/>
      <c r="C33" s="319"/>
      <c r="D33" s="319"/>
      <c r="E33" s="320"/>
      <c r="F33" s="127" t="s">
        <v>106</v>
      </c>
    </row>
    <row r="34" spans="1:13" ht="9" customHeight="1" x14ac:dyDescent="0.15">
      <c r="A34" s="321" t="s">
        <v>205</v>
      </c>
      <c r="B34" s="322"/>
      <c r="C34" s="143" t="s">
        <v>223</v>
      </c>
      <c r="D34" s="144" t="s">
        <v>11</v>
      </c>
      <c r="E34" s="145" t="s">
        <v>69</v>
      </c>
      <c r="F34" s="146" t="s">
        <v>70</v>
      </c>
      <c r="H34" s="321" t="s">
        <v>205</v>
      </c>
      <c r="I34" s="322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323" t="s">
        <v>13</v>
      </c>
      <c r="B35" s="324"/>
      <c r="C35" s="76"/>
      <c r="D35" s="188">
        <v>17928</v>
      </c>
      <c r="E35" s="188">
        <v>3980</v>
      </c>
      <c r="F35" s="189">
        <v>13948</v>
      </c>
      <c r="H35" s="325" t="s">
        <v>43</v>
      </c>
      <c r="I35" s="326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17928</v>
      </c>
      <c r="E36" s="195">
        <v>3980</v>
      </c>
      <c r="F36" s="189">
        <v>13948</v>
      </c>
      <c r="H36" s="299" t="s">
        <v>44</v>
      </c>
      <c r="I36" s="300"/>
      <c r="J36" s="151">
        <v>265</v>
      </c>
      <c r="K36" s="196">
        <v>0</v>
      </c>
      <c r="L36" s="191">
        <v>0</v>
      </c>
      <c r="M36" s="197">
        <v>0</v>
      </c>
    </row>
    <row r="37" spans="1:13" ht="9" customHeight="1" x14ac:dyDescent="0.15">
      <c r="A37" s="315" t="s">
        <v>100</v>
      </c>
      <c r="B37" s="327"/>
      <c r="C37" s="152"/>
      <c r="D37" s="198">
        <v>182</v>
      </c>
      <c r="E37" s="199">
        <v>70</v>
      </c>
      <c r="F37" s="200">
        <v>112</v>
      </c>
      <c r="H37" s="315" t="s">
        <v>45</v>
      </c>
      <c r="I37" s="327"/>
      <c r="J37" s="152"/>
      <c r="K37" s="198">
        <v>1869</v>
      </c>
      <c r="L37" s="199">
        <v>0</v>
      </c>
      <c r="M37" s="200">
        <v>1869</v>
      </c>
    </row>
    <row r="38" spans="1:13" ht="9" customHeight="1" x14ac:dyDescent="0.15">
      <c r="A38" s="328" t="s">
        <v>14</v>
      </c>
      <c r="B38" s="329"/>
      <c r="C38" s="148">
        <v>11</v>
      </c>
      <c r="D38" s="190">
        <v>0</v>
      </c>
      <c r="E38" s="191">
        <v>0</v>
      </c>
      <c r="F38" s="192">
        <v>0</v>
      </c>
      <c r="H38" s="305" t="s">
        <v>46</v>
      </c>
      <c r="I38" s="330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312" t="s">
        <v>15</v>
      </c>
      <c r="B39" s="313"/>
      <c r="C39" s="153">
        <v>21</v>
      </c>
      <c r="D39" s="201">
        <v>8</v>
      </c>
      <c r="E39" s="202">
        <v>0</v>
      </c>
      <c r="F39" s="203">
        <v>8</v>
      </c>
      <c r="H39" s="297" t="s">
        <v>224</v>
      </c>
      <c r="I39" s="314"/>
      <c r="J39" s="153">
        <v>281</v>
      </c>
      <c r="K39" s="201">
        <v>920</v>
      </c>
      <c r="L39" s="202">
        <v>0</v>
      </c>
      <c r="M39" s="203">
        <v>920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297" t="s">
        <v>47</v>
      </c>
      <c r="I40" s="31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312" t="s">
        <v>16</v>
      </c>
      <c r="B41" s="313"/>
      <c r="C41" s="153">
        <v>23</v>
      </c>
      <c r="D41" s="201">
        <v>0</v>
      </c>
      <c r="E41" s="202">
        <v>0</v>
      </c>
      <c r="F41" s="203">
        <v>0</v>
      </c>
      <c r="H41" s="297" t="s">
        <v>207</v>
      </c>
      <c r="I41" s="314"/>
      <c r="J41" s="153">
        <v>301</v>
      </c>
      <c r="K41" s="201">
        <v>246</v>
      </c>
      <c r="L41" s="202">
        <v>0</v>
      </c>
      <c r="M41" s="203">
        <v>246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297" t="s">
        <v>48</v>
      </c>
      <c r="I42" s="314"/>
      <c r="J42" s="153">
        <v>311</v>
      </c>
      <c r="K42" s="201">
        <v>311</v>
      </c>
      <c r="L42" s="202">
        <v>0</v>
      </c>
      <c r="M42" s="203">
        <v>311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106</v>
      </c>
      <c r="E43" s="202">
        <v>2</v>
      </c>
      <c r="F43" s="197">
        <v>104</v>
      </c>
      <c r="H43" s="297" t="s">
        <v>226</v>
      </c>
      <c r="I43" s="314"/>
      <c r="J43" s="153">
        <v>320</v>
      </c>
      <c r="K43" s="201">
        <v>259</v>
      </c>
      <c r="L43" s="202">
        <v>0</v>
      </c>
      <c r="M43" s="203">
        <v>259</v>
      </c>
    </row>
    <row r="44" spans="1:13" ht="9" customHeight="1" x14ac:dyDescent="0.15">
      <c r="A44" s="312" t="s">
        <v>17</v>
      </c>
      <c r="B44" s="313"/>
      <c r="C44" s="153">
        <v>41</v>
      </c>
      <c r="D44" s="201">
        <v>0</v>
      </c>
      <c r="E44" s="202">
        <v>0</v>
      </c>
      <c r="F44" s="203">
        <v>0</v>
      </c>
      <c r="H44" s="297" t="s">
        <v>227</v>
      </c>
      <c r="I44" s="314"/>
      <c r="J44" s="153">
        <v>321</v>
      </c>
      <c r="K44" s="201">
        <v>1</v>
      </c>
      <c r="L44" s="202">
        <v>0</v>
      </c>
      <c r="M44" s="203">
        <v>1</v>
      </c>
    </row>
    <row r="45" spans="1:13" ht="9" customHeight="1" x14ac:dyDescent="0.15">
      <c r="A45" s="290" t="s">
        <v>82</v>
      </c>
      <c r="B45" s="291"/>
      <c r="C45" s="153">
        <v>51</v>
      </c>
      <c r="D45" s="201">
        <v>0</v>
      </c>
      <c r="E45" s="202">
        <v>0</v>
      </c>
      <c r="F45" s="203">
        <v>0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312" t="s">
        <v>18</v>
      </c>
      <c r="B46" s="31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119</v>
      </c>
      <c r="L46" s="202">
        <v>0</v>
      </c>
      <c r="M46" s="203">
        <v>119</v>
      </c>
    </row>
    <row r="47" spans="1:13" ht="9" customHeight="1" x14ac:dyDescent="0.15">
      <c r="A47" s="290" t="s">
        <v>90</v>
      </c>
      <c r="B47" s="291"/>
      <c r="C47" s="153">
        <v>71</v>
      </c>
      <c r="D47" s="201">
        <v>0</v>
      </c>
      <c r="E47" s="202">
        <v>0</v>
      </c>
      <c r="F47" s="203">
        <v>0</v>
      </c>
      <c r="H47" s="157" t="s">
        <v>49</v>
      </c>
      <c r="I47" s="155"/>
      <c r="J47" s="153">
        <v>324</v>
      </c>
      <c r="K47" s="201">
        <v>0</v>
      </c>
      <c r="L47" s="202">
        <v>0</v>
      </c>
      <c r="M47" s="203">
        <v>0</v>
      </c>
    </row>
    <row r="48" spans="1:13" ht="9" customHeight="1" x14ac:dyDescent="0.15">
      <c r="A48" s="309" t="s">
        <v>98</v>
      </c>
      <c r="B48" s="310"/>
      <c r="C48" s="158">
        <v>81</v>
      </c>
      <c r="D48" s="196">
        <v>68</v>
      </c>
      <c r="E48" s="205">
        <v>68</v>
      </c>
      <c r="F48" s="197">
        <v>0</v>
      </c>
      <c r="H48" s="297" t="s">
        <v>228</v>
      </c>
      <c r="I48" s="31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315" t="s">
        <v>19</v>
      </c>
      <c r="B49" s="316"/>
      <c r="C49" s="152"/>
      <c r="D49" s="198">
        <v>15</v>
      </c>
      <c r="E49" s="199">
        <v>13</v>
      </c>
      <c r="F49" s="200">
        <v>2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305" t="s">
        <v>20</v>
      </c>
      <c r="B50" s="317"/>
      <c r="C50" s="148">
        <v>91</v>
      </c>
      <c r="D50" s="190">
        <v>0</v>
      </c>
      <c r="E50" s="191">
        <v>0</v>
      </c>
      <c r="F50" s="192">
        <v>0</v>
      </c>
      <c r="H50" s="297" t="s">
        <v>52</v>
      </c>
      <c r="I50" s="29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297" t="s">
        <v>21</v>
      </c>
      <c r="B51" s="318"/>
      <c r="C51" s="153">
        <v>92</v>
      </c>
      <c r="D51" s="201">
        <v>12</v>
      </c>
      <c r="E51" s="202">
        <v>12</v>
      </c>
      <c r="F51" s="203">
        <v>0</v>
      </c>
      <c r="H51" s="297" t="s">
        <v>53</v>
      </c>
      <c r="I51" s="298"/>
      <c r="J51" s="153">
        <v>361</v>
      </c>
      <c r="K51" s="201">
        <v>0</v>
      </c>
      <c r="L51" s="202">
        <v>0</v>
      </c>
      <c r="M51" s="203">
        <v>0</v>
      </c>
    </row>
    <row r="52" spans="1:13" ht="18" customHeight="1" x14ac:dyDescent="0.15">
      <c r="A52" s="297" t="s">
        <v>22</v>
      </c>
      <c r="B52" s="298"/>
      <c r="C52" s="153">
        <v>101</v>
      </c>
      <c r="D52" s="201">
        <v>0</v>
      </c>
      <c r="E52" s="202">
        <v>0</v>
      </c>
      <c r="F52" s="203">
        <v>0</v>
      </c>
      <c r="H52" s="309" t="s">
        <v>101</v>
      </c>
      <c r="I52" s="310"/>
      <c r="J52" s="158">
        <v>371</v>
      </c>
      <c r="K52" s="196">
        <v>13</v>
      </c>
      <c r="L52" s="205">
        <v>0</v>
      </c>
      <c r="M52" s="197">
        <v>13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303" t="s">
        <v>54</v>
      </c>
      <c r="I53" s="304"/>
      <c r="J53" s="152"/>
      <c r="K53" s="198">
        <v>347</v>
      </c>
      <c r="L53" s="199">
        <v>5</v>
      </c>
      <c r="M53" s="200">
        <v>342</v>
      </c>
    </row>
    <row r="54" spans="1:13" ht="9" customHeight="1" x14ac:dyDescent="0.15">
      <c r="A54" s="290" t="s">
        <v>93</v>
      </c>
      <c r="B54" s="291"/>
      <c r="C54" s="153">
        <v>112</v>
      </c>
      <c r="D54" s="201">
        <v>3</v>
      </c>
      <c r="E54" s="202">
        <v>1</v>
      </c>
      <c r="F54" s="203">
        <v>2</v>
      </c>
      <c r="H54" s="305" t="s">
        <v>80</v>
      </c>
      <c r="I54" s="30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299" t="s">
        <v>24</v>
      </c>
      <c r="B55" s="31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303" t="s">
        <v>25</v>
      </c>
      <c r="B56" s="304"/>
      <c r="C56" s="152"/>
      <c r="D56" s="198">
        <v>7889</v>
      </c>
      <c r="E56" s="199">
        <v>0</v>
      </c>
      <c r="F56" s="200">
        <v>7889</v>
      </c>
      <c r="H56" s="294" t="s">
        <v>91</v>
      </c>
      <c r="I56" s="29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307" t="s">
        <v>26</v>
      </c>
      <c r="B57" s="308"/>
      <c r="C57" s="148">
        <v>131</v>
      </c>
      <c r="D57" s="190">
        <v>0</v>
      </c>
      <c r="E57" s="191">
        <v>0</v>
      </c>
      <c r="F57" s="192">
        <v>0</v>
      </c>
      <c r="H57" s="290" t="s">
        <v>56</v>
      </c>
      <c r="I57" s="29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290" t="s">
        <v>27</v>
      </c>
      <c r="B58" s="291"/>
      <c r="C58" s="153">
        <v>141</v>
      </c>
      <c r="D58" s="201">
        <v>0</v>
      </c>
      <c r="E58" s="202">
        <v>0</v>
      </c>
      <c r="F58" s="203">
        <v>0</v>
      </c>
      <c r="H58" s="294" t="s">
        <v>209</v>
      </c>
      <c r="I58" s="295"/>
      <c r="J58" s="136">
        <v>421</v>
      </c>
      <c r="K58" s="201">
        <v>258</v>
      </c>
      <c r="L58" s="202">
        <v>0</v>
      </c>
      <c r="M58" s="203">
        <v>258</v>
      </c>
    </row>
    <row r="59" spans="1:13" ht="9" customHeight="1" x14ac:dyDescent="0.15">
      <c r="A59" s="290" t="s">
        <v>83</v>
      </c>
      <c r="B59" s="291"/>
      <c r="C59" s="153">
        <v>151</v>
      </c>
      <c r="D59" s="201">
        <v>0</v>
      </c>
      <c r="E59" s="202">
        <v>0</v>
      </c>
      <c r="F59" s="203">
        <v>0</v>
      </c>
      <c r="H59" s="290" t="s">
        <v>57</v>
      </c>
      <c r="I59" s="291"/>
      <c r="J59" s="153">
        <v>422</v>
      </c>
      <c r="K59" s="201">
        <v>84</v>
      </c>
      <c r="L59" s="202">
        <v>0</v>
      </c>
      <c r="M59" s="203">
        <v>84</v>
      </c>
    </row>
    <row r="60" spans="1:13" ht="9" customHeight="1" x14ac:dyDescent="0.15">
      <c r="A60" s="297" t="s">
        <v>84</v>
      </c>
      <c r="B60" s="298"/>
      <c r="C60" s="153">
        <v>161</v>
      </c>
      <c r="D60" s="201">
        <v>7889</v>
      </c>
      <c r="E60" s="202">
        <v>0</v>
      </c>
      <c r="F60" s="203">
        <v>7889</v>
      </c>
      <c r="H60" s="290" t="s">
        <v>58</v>
      </c>
      <c r="I60" s="291"/>
      <c r="J60" s="153">
        <v>423</v>
      </c>
      <c r="K60" s="201">
        <v>5</v>
      </c>
      <c r="L60" s="202">
        <v>5</v>
      </c>
      <c r="M60" s="203">
        <v>0</v>
      </c>
    </row>
    <row r="61" spans="1:13" ht="9" customHeight="1" x14ac:dyDescent="0.15">
      <c r="A61" s="290" t="s">
        <v>28</v>
      </c>
      <c r="B61" s="291"/>
      <c r="C61" s="153">
        <v>162</v>
      </c>
      <c r="D61" s="201">
        <v>0</v>
      </c>
      <c r="E61" s="202">
        <v>0</v>
      </c>
      <c r="F61" s="203">
        <v>0</v>
      </c>
      <c r="H61" s="290" t="s">
        <v>229</v>
      </c>
      <c r="I61" s="291"/>
      <c r="J61" s="153">
        <v>424</v>
      </c>
      <c r="K61" s="201">
        <v>0</v>
      </c>
      <c r="L61" s="202">
        <v>0</v>
      </c>
      <c r="M61" s="203">
        <v>0</v>
      </c>
    </row>
    <row r="62" spans="1:13" ht="9" customHeight="1" x14ac:dyDescent="0.15">
      <c r="A62" s="290" t="s">
        <v>29</v>
      </c>
      <c r="B62" s="291"/>
      <c r="C62" s="153">
        <v>171</v>
      </c>
      <c r="D62" s="201">
        <v>0</v>
      </c>
      <c r="E62" s="202">
        <v>0</v>
      </c>
      <c r="F62" s="203">
        <v>0</v>
      </c>
      <c r="H62" s="301" t="s">
        <v>87</v>
      </c>
      <c r="I62" s="302"/>
      <c r="J62" s="151">
        <v>425</v>
      </c>
      <c r="K62" s="196">
        <v>0</v>
      </c>
      <c r="L62" s="205">
        <v>0</v>
      </c>
      <c r="M62" s="197">
        <v>0</v>
      </c>
    </row>
    <row r="63" spans="1:13" ht="9" customHeight="1" x14ac:dyDescent="0.15">
      <c r="A63" s="297" t="s">
        <v>30</v>
      </c>
      <c r="B63" s="298"/>
      <c r="C63" s="153">
        <v>181</v>
      </c>
      <c r="D63" s="201">
        <v>0</v>
      </c>
      <c r="E63" s="202">
        <v>0</v>
      </c>
      <c r="F63" s="203">
        <v>0</v>
      </c>
      <c r="H63" s="303" t="s">
        <v>59</v>
      </c>
      <c r="I63" s="304"/>
      <c r="J63" s="152"/>
      <c r="K63" s="198">
        <v>121</v>
      </c>
      <c r="L63" s="199">
        <v>0</v>
      </c>
      <c r="M63" s="200">
        <v>121</v>
      </c>
    </row>
    <row r="64" spans="1:13" ht="9" customHeight="1" x14ac:dyDescent="0.15">
      <c r="A64" s="290" t="s">
        <v>31</v>
      </c>
      <c r="B64" s="291"/>
      <c r="C64" s="153">
        <v>191</v>
      </c>
      <c r="D64" s="201">
        <v>0</v>
      </c>
      <c r="E64" s="202">
        <v>0</v>
      </c>
      <c r="F64" s="203">
        <v>0</v>
      </c>
      <c r="H64" s="307" t="s">
        <v>60</v>
      </c>
      <c r="I64" s="30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290" t="s">
        <v>32</v>
      </c>
      <c r="B65" s="291"/>
      <c r="C65" s="153">
        <v>201</v>
      </c>
      <c r="D65" s="201">
        <v>0</v>
      </c>
      <c r="E65" s="202">
        <v>0</v>
      </c>
      <c r="F65" s="203">
        <v>0</v>
      </c>
      <c r="H65" s="294" t="s">
        <v>210</v>
      </c>
      <c r="I65" s="29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294" t="s">
        <v>214</v>
      </c>
      <c r="I66" s="29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3521</v>
      </c>
      <c r="E67" s="199">
        <v>1112</v>
      </c>
      <c r="F67" s="200">
        <v>2409</v>
      </c>
      <c r="H67" s="297" t="s">
        <v>61</v>
      </c>
      <c r="I67" s="29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307" t="s">
        <v>33</v>
      </c>
      <c r="B68" s="308"/>
      <c r="C68" s="148">
        <v>221</v>
      </c>
      <c r="D68" s="190">
        <v>0</v>
      </c>
      <c r="E68" s="191">
        <v>0</v>
      </c>
      <c r="F68" s="192">
        <v>0</v>
      </c>
      <c r="H68" s="290" t="s">
        <v>88</v>
      </c>
      <c r="I68" s="291"/>
      <c r="J68" s="153">
        <v>444</v>
      </c>
      <c r="K68" s="201">
        <v>0</v>
      </c>
      <c r="L68" s="202">
        <v>0</v>
      </c>
      <c r="M68" s="203">
        <v>0</v>
      </c>
    </row>
    <row r="69" spans="1:13" ht="9" customHeight="1" x14ac:dyDescent="0.15">
      <c r="A69" s="290" t="s">
        <v>34</v>
      </c>
      <c r="B69" s="291"/>
      <c r="C69" s="153">
        <v>222</v>
      </c>
      <c r="D69" s="201">
        <v>0</v>
      </c>
      <c r="E69" s="202">
        <v>0</v>
      </c>
      <c r="F69" s="203">
        <v>0</v>
      </c>
      <c r="H69" s="297" t="s">
        <v>62</v>
      </c>
      <c r="I69" s="29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297" t="s">
        <v>35</v>
      </c>
      <c r="B70" s="298"/>
      <c r="C70" s="153">
        <v>231</v>
      </c>
      <c r="D70" s="201">
        <v>0</v>
      </c>
      <c r="E70" s="202">
        <v>0</v>
      </c>
      <c r="F70" s="203">
        <v>0</v>
      </c>
      <c r="H70" s="294" t="s">
        <v>212</v>
      </c>
      <c r="I70" s="295"/>
      <c r="J70" s="136">
        <v>461</v>
      </c>
      <c r="K70" s="201">
        <v>121</v>
      </c>
      <c r="L70" s="202">
        <v>0</v>
      </c>
      <c r="M70" s="203">
        <v>121</v>
      </c>
    </row>
    <row r="71" spans="1:13" ht="9" customHeight="1" x14ac:dyDescent="0.15">
      <c r="A71" s="297" t="s">
        <v>36</v>
      </c>
      <c r="B71" s="298"/>
      <c r="C71" s="153">
        <v>241</v>
      </c>
      <c r="D71" s="201">
        <v>1219</v>
      </c>
      <c r="E71" s="202">
        <v>160</v>
      </c>
      <c r="F71" s="203">
        <v>1059</v>
      </c>
      <c r="H71" s="301" t="s">
        <v>89</v>
      </c>
      <c r="I71" s="30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297" t="s">
        <v>37</v>
      </c>
      <c r="B72" s="298"/>
      <c r="C72" s="153">
        <v>251</v>
      </c>
      <c r="D72" s="201">
        <v>0</v>
      </c>
      <c r="E72" s="202">
        <v>0</v>
      </c>
      <c r="F72" s="203">
        <v>0</v>
      </c>
      <c r="H72" s="303" t="s">
        <v>102</v>
      </c>
      <c r="I72" s="304"/>
      <c r="J72" s="152"/>
      <c r="K72" s="198">
        <v>3638</v>
      </c>
      <c r="L72" s="199">
        <v>2518</v>
      </c>
      <c r="M72" s="200">
        <v>1120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1617</v>
      </c>
      <c r="E73" s="202">
        <v>639</v>
      </c>
      <c r="F73" s="203">
        <v>978</v>
      </c>
      <c r="H73" s="305" t="s">
        <v>63</v>
      </c>
      <c r="I73" s="306"/>
      <c r="J73" s="148">
        <v>481</v>
      </c>
      <c r="K73" s="190">
        <v>525</v>
      </c>
      <c r="L73" s="191">
        <v>525</v>
      </c>
      <c r="M73" s="192">
        <v>0</v>
      </c>
    </row>
    <row r="74" spans="1:13" ht="9" customHeight="1" x14ac:dyDescent="0.15">
      <c r="A74" s="290" t="s">
        <v>85</v>
      </c>
      <c r="B74" s="291"/>
      <c r="C74" s="153">
        <v>253</v>
      </c>
      <c r="D74" s="201">
        <v>0</v>
      </c>
      <c r="E74" s="202">
        <v>0</v>
      </c>
      <c r="F74" s="203">
        <v>0</v>
      </c>
      <c r="H74" s="292" t="s">
        <v>92</v>
      </c>
      <c r="I74" s="293"/>
      <c r="J74" s="163">
        <v>491</v>
      </c>
      <c r="K74" s="201">
        <v>0</v>
      </c>
      <c r="L74" s="202">
        <v>0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4</v>
      </c>
      <c r="E75" s="202">
        <v>1</v>
      </c>
      <c r="F75" s="203">
        <v>3</v>
      </c>
      <c r="H75" s="294" t="s">
        <v>64</v>
      </c>
      <c r="I75" s="295"/>
      <c r="J75" s="136">
        <v>501</v>
      </c>
      <c r="K75" s="201">
        <v>69</v>
      </c>
      <c r="L75" s="202">
        <v>0</v>
      </c>
      <c r="M75" s="203">
        <v>69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0</v>
      </c>
      <c r="E76" s="202">
        <v>0</v>
      </c>
      <c r="F76" s="203">
        <v>0</v>
      </c>
      <c r="H76" s="296" t="s">
        <v>78</v>
      </c>
      <c r="I76" s="293"/>
      <c r="J76" s="163">
        <v>511</v>
      </c>
      <c r="K76" s="201">
        <v>243</v>
      </c>
      <c r="L76" s="202">
        <v>243</v>
      </c>
      <c r="M76" s="203">
        <v>0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290" t="s">
        <v>65</v>
      </c>
      <c r="I77" s="291"/>
      <c r="J77" s="153">
        <v>512</v>
      </c>
      <c r="K77" s="201">
        <v>1244</v>
      </c>
      <c r="L77" s="202">
        <v>1244</v>
      </c>
      <c r="M77" s="203">
        <v>0</v>
      </c>
    </row>
    <row r="78" spans="1:13" ht="9" customHeight="1" x14ac:dyDescent="0.15">
      <c r="A78" s="297" t="s">
        <v>41</v>
      </c>
      <c r="B78" s="298"/>
      <c r="C78" s="153">
        <v>261</v>
      </c>
      <c r="D78" s="201">
        <v>681</v>
      </c>
      <c r="E78" s="202">
        <v>312</v>
      </c>
      <c r="F78" s="203">
        <v>369</v>
      </c>
      <c r="H78" s="297" t="s">
        <v>66</v>
      </c>
      <c r="I78" s="298"/>
      <c r="J78" s="153">
        <v>521</v>
      </c>
      <c r="K78" s="201">
        <v>456</v>
      </c>
      <c r="L78" s="202">
        <v>362</v>
      </c>
      <c r="M78" s="203">
        <v>94</v>
      </c>
    </row>
    <row r="79" spans="1:13" ht="9" customHeight="1" x14ac:dyDescent="0.15">
      <c r="A79" s="297" t="s">
        <v>42</v>
      </c>
      <c r="B79" s="298"/>
      <c r="C79" s="153">
        <v>262</v>
      </c>
      <c r="D79" s="201">
        <v>0</v>
      </c>
      <c r="E79" s="202">
        <v>0</v>
      </c>
      <c r="F79" s="203">
        <v>0</v>
      </c>
      <c r="H79" s="299" t="s">
        <v>67</v>
      </c>
      <c r="I79" s="300"/>
      <c r="J79" s="151">
        <v>531</v>
      </c>
      <c r="K79" s="206">
        <v>1101</v>
      </c>
      <c r="L79" s="207">
        <v>144</v>
      </c>
      <c r="M79" s="208">
        <v>957</v>
      </c>
    </row>
    <row r="80" spans="1:13" ht="9" customHeight="1" x14ac:dyDescent="0.15">
      <c r="A80" s="286" t="s">
        <v>68</v>
      </c>
      <c r="B80" s="28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346</v>
      </c>
      <c r="L80" s="211">
        <v>262</v>
      </c>
      <c r="M80" s="210">
        <v>84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288" t="s">
        <v>213</v>
      </c>
      <c r="I81" s="289"/>
      <c r="J81" s="165"/>
      <c r="K81" s="209">
        <v>0</v>
      </c>
      <c r="L81" s="211">
        <v>0</v>
      </c>
      <c r="M81" s="208">
        <v>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78:B78"/>
    <mergeCell ref="H78:I78"/>
    <mergeCell ref="A79:B79"/>
    <mergeCell ref="H79:I79"/>
    <mergeCell ref="A80:B80"/>
    <mergeCell ref="H81:I81"/>
    <mergeCell ref="H73:I73"/>
    <mergeCell ref="A74:B74"/>
    <mergeCell ref="H74:I74"/>
    <mergeCell ref="H75:I75"/>
    <mergeCell ref="H76:I76"/>
    <mergeCell ref="H77:I77"/>
    <mergeCell ref="A70:B70"/>
    <mergeCell ref="H70:I70"/>
    <mergeCell ref="A71:B71"/>
    <mergeCell ref="H71:I71"/>
    <mergeCell ref="A72:B72"/>
    <mergeCell ref="H72:I72"/>
    <mergeCell ref="H66:I66"/>
    <mergeCell ref="H67:I67"/>
    <mergeCell ref="A68:B68"/>
    <mergeCell ref="H68:I68"/>
    <mergeCell ref="A69:B69"/>
    <mergeCell ref="H69:I69"/>
    <mergeCell ref="A63:B63"/>
    <mergeCell ref="H63:I63"/>
    <mergeCell ref="A64:B64"/>
    <mergeCell ref="H64:I64"/>
    <mergeCell ref="A65:B65"/>
    <mergeCell ref="H65:I65"/>
    <mergeCell ref="A60:B60"/>
    <mergeCell ref="H60:I60"/>
    <mergeCell ref="A61:B61"/>
    <mergeCell ref="H61:I61"/>
    <mergeCell ref="A62:B62"/>
    <mergeCell ref="H62:I62"/>
    <mergeCell ref="A57:B57"/>
    <mergeCell ref="H57:I57"/>
    <mergeCell ref="A58:B58"/>
    <mergeCell ref="H58:I58"/>
    <mergeCell ref="A59:B59"/>
    <mergeCell ref="H59:I59"/>
    <mergeCell ref="H53:I53"/>
    <mergeCell ref="A54:B54"/>
    <mergeCell ref="H54:I54"/>
    <mergeCell ref="A55:B55"/>
    <mergeCell ref="A56:B56"/>
    <mergeCell ref="H56:I56"/>
    <mergeCell ref="A50:B50"/>
    <mergeCell ref="H50:I50"/>
    <mergeCell ref="A51:B51"/>
    <mergeCell ref="H51:I51"/>
    <mergeCell ref="A52:B52"/>
    <mergeCell ref="H52:I52"/>
    <mergeCell ref="A45:B45"/>
    <mergeCell ref="A46:B46"/>
    <mergeCell ref="A47:B47"/>
    <mergeCell ref="A48:B48"/>
    <mergeCell ref="H48:I48"/>
    <mergeCell ref="A49:B49"/>
    <mergeCell ref="H40:I40"/>
    <mergeCell ref="A41:B41"/>
    <mergeCell ref="H41:I41"/>
    <mergeCell ref="H42:I42"/>
    <mergeCell ref="H43:I43"/>
    <mergeCell ref="A44:B44"/>
    <mergeCell ref="H44:I44"/>
    <mergeCell ref="A37:B37"/>
    <mergeCell ref="H37:I37"/>
    <mergeCell ref="A38:B38"/>
    <mergeCell ref="H38:I38"/>
    <mergeCell ref="A39:B39"/>
    <mergeCell ref="H39:I39"/>
    <mergeCell ref="A33:E33"/>
    <mergeCell ref="A34:B34"/>
    <mergeCell ref="H34:I34"/>
    <mergeCell ref="A35:B35"/>
    <mergeCell ref="H35:I35"/>
    <mergeCell ref="H36:I36"/>
    <mergeCell ref="A26:B28"/>
    <mergeCell ref="J26:K26"/>
    <mergeCell ref="J27:K27"/>
    <mergeCell ref="H28:H30"/>
    <mergeCell ref="J28:K28"/>
    <mergeCell ref="A29:B31"/>
    <mergeCell ref="J29:K29"/>
    <mergeCell ref="J30:K30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11:B13"/>
    <mergeCell ref="H11:H13"/>
    <mergeCell ref="J11:K11"/>
    <mergeCell ref="J12:K12"/>
    <mergeCell ref="J13:K13"/>
    <mergeCell ref="A14:A19"/>
    <mergeCell ref="B14:B16"/>
    <mergeCell ref="B17:B19"/>
    <mergeCell ref="A1:G1"/>
    <mergeCell ref="A3:E3"/>
    <mergeCell ref="A6:D6"/>
    <mergeCell ref="H6:J6"/>
    <mergeCell ref="A10:B10"/>
    <mergeCell ref="C10:D10"/>
    <mergeCell ref="J10:K10"/>
    <mergeCell ref="H14:H16"/>
    <mergeCell ref="J14:K14"/>
    <mergeCell ref="J15:K15"/>
    <mergeCell ref="J16:K16"/>
  </mergeCells>
  <phoneticPr fontId="2"/>
  <pageMargins left="0.78740157480314965" right="0.78740157480314965" top="0.39370078740157483" bottom="0.39370078740157483" header="0.51181102362204722" footer="0.19685039370078741"/>
  <pageSetup paperSize="9" firstPageNumber="382" orientation="portrait" useFirstPageNumber="1" horizontalDpi="300" verticalDpi="300" r:id="rId1"/>
  <headerFooter scaleWithDoc="0" alignWithMargins="0">
    <oddFooter>&amp;C&amp;"ＭＳ Ｐ明朝,標準"- &amp;P -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CCFFFF"/>
  </sheetPr>
  <dimension ref="A1:M126"/>
  <sheetViews>
    <sheetView view="pageBreakPreview" zoomScaleNormal="125" zoomScaleSheetLayoutView="10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358"/>
      <c r="B1" s="358"/>
      <c r="C1" s="358"/>
      <c r="D1" s="358"/>
      <c r="E1" s="358"/>
      <c r="F1" s="358"/>
      <c r="G1" s="358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359" t="s">
        <v>251</v>
      </c>
      <c r="B3" s="359"/>
      <c r="C3" s="359"/>
      <c r="D3" s="359"/>
      <c r="E3" s="359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360" t="s">
        <v>94</v>
      </c>
      <c r="B6" s="360"/>
      <c r="C6" s="360"/>
      <c r="D6" s="360"/>
      <c r="E6" s="127" t="s">
        <v>283</v>
      </c>
      <c r="F6" s="127"/>
      <c r="G6" s="127"/>
      <c r="H6" s="361" t="s">
        <v>95</v>
      </c>
      <c r="I6" s="361"/>
      <c r="J6" s="362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363" t="s">
        <v>72</v>
      </c>
      <c r="B10" s="364"/>
      <c r="C10" s="336" t="s">
        <v>7</v>
      </c>
      <c r="D10" s="337"/>
      <c r="E10" s="129" t="s">
        <v>0</v>
      </c>
      <c r="F10" s="130"/>
      <c r="G10" s="127"/>
      <c r="H10" s="131" t="s">
        <v>12</v>
      </c>
      <c r="I10" s="129" t="s">
        <v>11</v>
      </c>
      <c r="J10" s="336" t="s">
        <v>8</v>
      </c>
      <c r="K10" s="337"/>
      <c r="L10" s="129" t="s">
        <v>9</v>
      </c>
    </row>
    <row r="11" spans="1:12" ht="9.6" customHeight="1" x14ac:dyDescent="0.15">
      <c r="A11" s="365" t="s">
        <v>73</v>
      </c>
      <c r="B11" s="366"/>
      <c r="C11" s="132"/>
      <c r="D11" s="166">
        <v>703</v>
      </c>
      <c r="E11" s="133">
        <v>1853357</v>
      </c>
      <c r="F11" s="134"/>
      <c r="G11" s="127"/>
      <c r="H11" s="367" t="s">
        <v>10</v>
      </c>
      <c r="I11" s="135">
        <v>25910</v>
      </c>
      <c r="J11" s="341">
        <v>8905</v>
      </c>
      <c r="K11" s="342"/>
      <c r="L11" s="135">
        <v>17005</v>
      </c>
    </row>
    <row r="12" spans="1:12" ht="9.6" customHeight="1" x14ac:dyDescent="0.15">
      <c r="A12" s="331"/>
      <c r="B12" s="334"/>
      <c r="C12" s="137"/>
      <c r="D12" s="166">
        <v>787</v>
      </c>
      <c r="E12" s="138">
        <v>2090851</v>
      </c>
      <c r="F12" s="134"/>
      <c r="G12" s="127"/>
      <c r="H12" s="354"/>
      <c r="I12" s="133">
        <v>30147</v>
      </c>
      <c r="J12" s="356">
        <v>10712</v>
      </c>
      <c r="K12" s="357">
        <v>0</v>
      </c>
      <c r="L12" s="183">
        <v>19435</v>
      </c>
    </row>
    <row r="13" spans="1:12" ht="9.6" customHeight="1" x14ac:dyDescent="0.15">
      <c r="A13" s="331"/>
      <c r="B13" s="334"/>
      <c r="C13" s="137"/>
      <c r="D13" s="167">
        <v>-84</v>
      </c>
      <c r="E13" s="138">
        <v>-237494</v>
      </c>
      <c r="F13" s="134"/>
      <c r="G13" s="127"/>
      <c r="H13" s="368"/>
      <c r="I13" s="138">
        <v>-4237</v>
      </c>
      <c r="J13" s="345">
        <v>-1807</v>
      </c>
      <c r="K13" s="346"/>
      <c r="L13" s="138">
        <v>-2430</v>
      </c>
    </row>
    <row r="14" spans="1:12" ht="9.6" customHeight="1" x14ac:dyDescent="0.15">
      <c r="A14" s="331" t="s">
        <v>3</v>
      </c>
      <c r="B14" s="333" t="s">
        <v>6</v>
      </c>
      <c r="C14" s="70"/>
      <c r="D14" s="167">
        <v>297</v>
      </c>
      <c r="E14" s="138">
        <v>1672461</v>
      </c>
      <c r="F14" s="134"/>
      <c r="G14" s="127"/>
      <c r="H14" s="353" t="s">
        <v>231</v>
      </c>
      <c r="I14" s="133">
        <v>0</v>
      </c>
      <c r="J14" s="343">
        <v>0</v>
      </c>
      <c r="K14" s="344"/>
      <c r="L14" s="133">
        <v>0</v>
      </c>
    </row>
    <row r="15" spans="1:12" ht="9.6" customHeight="1" x14ac:dyDescent="0.15">
      <c r="A15" s="331"/>
      <c r="B15" s="333"/>
      <c r="C15" s="70"/>
      <c r="D15" s="167">
        <v>326</v>
      </c>
      <c r="E15" s="138">
        <v>1868810</v>
      </c>
      <c r="F15" s="134"/>
      <c r="G15" s="127"/>
      <c r="H15" s="354"/>
      <c r="I15" s="133">
        <v>0</v>
      </c>
      <c r="J15" s="356">
        <v>0</v>
      </c>
      <c r="K15" s="357"/>
      <c r="L15" s="183">
        <v>0</v>
      </c>
    </row>
    <row r="16" spans="1:12" ht="9.6" customHeight="1" x14ac:dyDescent="0.15">
      <c r="A16" s="331"/>
      <c r="B16" s="333"/>
      <c r="C16" s="70"/>
      <c r="D16" s="167">
        <v>-29</v>
      </c>
      <c r="E16" s="138">
        <v>-196349</v>
      </c>
      <c r="F16" s="134"/>
      <c r="G16" s="127"/>
      <c r="H16" s="355"/>
      <c r="I16" s="184">
        <v>0</v>
      </c>
      <c r="J16" s="284">
        <v>0</v>
      </c>
      <c r="K16" s="285"/>
      <c r="L16" s="184">
        <v>0</v>
      </c>
    </row>
    <row r="17" spans="1:12" ht="9.6" customHeight="1" x14ac:dyDescent="0.15">
      <c r="A17" s="332"/>
      <c r="B17" s="333" t="s">
        <v>5</v>
      </c>
      <c r="C17" s="70"/>
      <c r="D17" s="167">
        <v>392</v>
      </c>
      <c r="E17" s="167">
        <v>148220</v>
      </c>
      <c r="F17" s="134"/>
      <c r="G17" s="127"/>
      <c r="K17" s="127"/>
      <c r="L17" s="127" t="s">
        <v>282</v>
      </c>
    </row>
    <row r="18" spans="1:12" ht="9.6" customHeight="1" x14ac:dyDescent="0.15">
      <c r="A18" s="332"/>
      <c r="B18" s="333"/>
      <c r="C18" s="70"/>
      <c r="D18" s="167">
        <v>461</v>
      </c>
      <c r="E18" s="138">
        <v>222041</v>
      </c>
      <c r="F18" s="134"/>
      <c r="G18" s="127"/>
      <c r="K18" s="127"/>
      <c r="L18" s="127" t="s">
        <v>284</v>
      </c>
    </row>
    <row r="19" spans="1:12" ht="9.6" customHeight="1" x14ac:dyDescent="0.15">
      <c r="A19" s="332"/>
      <c r="B19" s="333"/>
      <c r="C19" s="70"/>
      <c r="D19" s="167">
        <v>-69</v>
      </c>
      <c r="E19" s="138">
        <v>-73821</v>
      </c>
      <c r="F19" s="134"/>
      <c r="G19" s="127"/>
      <c r="K19" s="127"/>
      <c r="L19" s="127" t="s">
        <v>264</v>
      </c>
    </row>
    <row r="20" spans="1:12" ht="11.1" customHeight="1" x14ac:dyDescent="0.15">
      <c r="A20" s="332" t="s">
        <v>4</v>
      </c>
      <c r="B20" s="334"/>
      <c r="C20" s="137"/>
      <c r="D20" s="167">
        <v>0</v>
      </c>
      <c r="E20" s="167">
        <v>0</v>
      </c>
      <c r="F20" s="134"/>
      <c r="G20" s="127"/>
      <c r="H20" s="335" t="s">
        <v>96</v>
      </c>
      <c r="I20" s="335"/>
      <c r="J20" s="335"/>
      <c r="K20" s="335"/>
      <c r="L20" s="127"/>
    </row>
    <row r="21" spans="1:12" ht="9.6" customHeight="1" x14ac:dyDescent="0.15">
      <c r="A21" s="332"/>
      <c r="B21" s="334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336" t="s">
        <v>69</v>
      </c>
      <c r="K21" s="337"/>
      <c r="L21" s="129" t="s">
        <v>70</v>
      </c>
    </row>
    <row r="22" spans="1:12" ht="9.6" customHeight="1" x14ac:dyDescent="0.15">
      <c r="A22" s="332"/>
      <c r="B22" s="334"/>
      <c r="C22" s="137"/>
      <c r="D22" s="167">
        <v>0</v>
      </c>
      <c r="E22" s="138">
        <v>0</v>
      </c>
      <c r="F22" s="134"/>
      <c r="G22" s="127"/>
      <c r="H22" s="338" t="s">
        <v>79</v>
      </c>
      <c r="I22" s="135">
        <v>0</v>
      </c>
      <c r="J22" s="341">
        <v>0</v>
      </c>
      <c r="K22" s="342"/>
      <c r="L22" s="135">
        <v>0</v>
      </c>
    </row>
    <row r="23" spans="1:12" ht="9.6" customHeight="1" x14ac:dyDescent="0.15">
      <c r="A23" s="331" t="s">
        <v>74</v>
      </c>
      <c r="B23" s="334"/>
      <c r="C23" s="137"/>
      <c r="D23" s="167">
        <v>0</v>
      </c>
      <c r="E23" s="167">
        <v>0</v>
      </c>
      <c r="F23" s="134"/>
      <c r="G23" s="127"/>
      <c r="H23" s="339"/>
      <c r="I23" s="133">
        <v>0</v>
      </c>
      <c r="J23" s="343">
        <v>0</v>
      </c>
      <c r="K23" s="344">
        <v>0</v>
      </c>
      <c r="L23" s="133">
        <v>0</v>
      </c>
    </row>
    <row r="24" spans="1:12" ht="9.6" customHeight="1" x14ac:dyDescent="0.15">
      <c r="A24" s="331"/>
      <c r="B24" s="334"/>
      <c r="C24" s="137"/>
      <c r="D24" s="167">
        <v>0</v>
      </c>
      <c r="E24" s="138">
        <v>0</v>
      </c>
      <c r="F24" s="134"/>
      <c r="G24" s="127"/>
      <c r="H24" s="340"/>
      <c r="I24" s="138">
        <v>0</v>
      </c>
      <c r="J24" s="345">
        <v>0</v>
      </c>
      <c r="K24" s="346"/>
      <c r="L24" s="138">
        <v>0</v>
      </c>
    </row>
    <row r="25" spans="1:12" ht="9.6" customHeight="1" x14ac:dyDescent="0.15">
      <c r="A25" s="331"/>
      <c r="B25" s="334"/>
      <c r="C25" s="137"/>
      <c r="D25" s="167">
        <v>0</v>
      </c>
      <c r="E25" s="138">
        <v>0</v>
      </c>
      <c r="F25" s="134"/>
      <c r="G25" s="127"/>
      <c r="H25" s="347" t="s">
        <v>75</v>
      </c>
      <c r="I25" s="133">
        <f>J25+L25</f>
        <v>15592</v>
      </c>
      <c r="J25" s="343">
        <v>7796</v>
      </c>
      <c r="K25" s="344"/>
      <c r="L25" s="133">
        <v>7796</v>
      </c>
    </row>
    <row r="26" spans="1:12" ht="9.6" customHeight="1" x14ac:dyDescent="0.15">
      <c r="A26" s="331" t="s">
        <v>1</v>
      </c>
      <c r="B26" s="334"/>
      <c r="C26" s="140"/>
      <c r="D26" s="167">
        <v>0</v>
      </c>
      <c r="E26" s="167">
        <v>0</v>
      </c>
      <c r="F26" s="134"/>
      <c r="G26" s="127"/>
      <c r="H26" s="348"/>
      <c r="I26" s="138">
        <f>J26+L26</f>
        <v>17492</v>
      </c>
      <c r="J26" s="345">
        <v>8746</v>
      </c>
      <c r="K26" s="346">
        <v>0</v>
      </c>
      <c r="L26" s="138">
        <v>8746</v>
      </c>
    </row>
    <row r="27" spans="1:12" ht="9.6" customHeight="1" x14ac:dyDescent="0.15">
      <c r="A27" s="331"/>
      <c r="B27" s="334"/>
      <c r="C27" s="137"/>
      <c r="D27" s="167">
        <v>0</v>
      </c>
      <c r="E27" s="138">
        <v>0</v>
      </c>
      <c r="F27" s="134"/>
      <c r="G27" s="127"/>
      <c r="H27" s="349"/>
      <c r="I27" s="186">
        <f>J27+L27</f>
        <v>-1900</v>
      </c>
      <c r="J27" s="345">
        <f>J25-J26</f>
        <v>-950</v>
      </c>
      <c r="K27" s="346"/>
      <c r="L27" s="133">
        <f>L25-L26</f>
        <v>-950</v>
      </c>
    </row>
    <row r="28" spans="1:12" ht="9.6" customHeight="1" x14ac:dyDescent="0.15">
      <c r="A28" s="331"/>
      <c r="B28" s="334"/>
      <c r="C28" s="137"/>
      <c r="D28" s="167">
        <v>0</v>
      </c>
      <c r="E28" s="138">
        <v>0</v>
      </c>
      <c r="F28" s="134"/>
      <c r="G28" s="127"/>
      <c r="H28" s="347" t="s">
        <v>76</v>
      </c>
      <c r="I28" s="186">
        <v>0</v>
      </c>
      <c r="J28" s="345">
        <v>0</v>
      </c>
      <c r="K28" s="346"/>
      <c r="L28" s="186">
        <v>0</v>
      </c>
    </row>
    <row r="29" spans="1:12" ht="9.6" customHeight="1" x14ac:dyDescent="0.15">
      <c r="A29" s="331" t="s">
        <v>2</v>
      </c>
      <c r="B29" s="334"/>
      <c r="C29" s="137"/>
      <c r="D29" s="167">
        <v>14</v>
      </c>
      <c r="E29" s="167">
        <v>32676</v>
      </c>
      <c r="F29" s="134"/>
      <c r="G29" s="127"/>
      <c r="H29" s="348"/>
      <c r="I29" s="186">
        <v>0</v>
      </c>
      <c r="J29" s="345">
        <v>0</v>
      </c>
      <c r="K29" s="346">
        <v>0</v>
      </c>
      <c r="L29" s="138">
        <v>0</v>
      </c>
    </row>
    <row r="30" spans="1:12" ht="9.6" customHeight="1" x14ac:dyDescent="0.15">
      <c r="A30" s="331"/>
      <c r="B30" s="334"/>
      <c r="C30" s="137"/>
      <c r="D30" s="167">
        <v>0</v>
      </c>
      <c r="E30" s="138">
        <v>0</v>
      </c>
      <c r="F30" s="134"/>
      <c r="G30" s="127"/>
      <c r="H30" s="350"/>
      <c r="I30" s="184">
        <v>0</v>
      </c>
      <c r="J30" s="284">
        <v>0</v>
      </c>
      <c r="K30" s="285"/>
      <c r="L30" s="187">
        <v>0</v>
      </c>
    </row>
    <row r="31" spans="1:12" ht="9.6" customHeight="1" x14ac:dyDescent="0.15">
      <c r="A31" s="351"/>
      <c r="B31" s="352"/>
      <c r="C31" s="142"/>
      <c r="D31" s="185">
        <v>14</v>
      </c>
      <c r="E31" s="184">
        <v>32676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19" t="s">
        <v>97</v>
      </c>
      <c r="B33" s="319"/>
      <c r="C33" s="319"/>
      <c r="D33" s="319"/>
      <c r="E33" s="320"/>
      <c r="F33" s="127" t="s">
        <v>106</v>
      </c>
    </row>
    <row r="34" spans="1:13" ht="9" customHeight="1" x14ac:dyDescent="0.15">
      <c r="A34" s="321" t="s">
        <v>205</v>
      </c>
      <c r="B34" s="322"/>
      <c r="C34" s="143" t="s">
        <v>223</v>
      </c>
      <c r="D34" s="144" t="s">
        <v>11</v>
      </c>
      <c r="E34" s="145" t="s">
        <v>69</v>
      </c>
      <c r="F34" s="146" t="s">
        <v>70</v>
      </c>
      <c r="H34" s="321" t="s">
        <v>205</v>
      </c>
      <c r="I34" s="322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323" t="s">
        <v>13</v>
      </c>
      <c r="B35" s="324"/>
      <c r="C35" s="76"/>
      <c r="D35" s="188">
        <v>116355</v>
      </c>
      <c r="E35" s="188">
        <v>26786</v>
      </c>
      <c r="F35" s="189">
        <v>89569</v>
      </c>
      <c r="H35" s="325" t="s">
        <v>43</v>
      </c>
      <c r="I35" s="326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116355</v>
      </c>
      <c r="E36" s="195">
        <v>26786</v>
      </c>
      <c r="F36" s="189">
        <v>89569</v>
      </c>
      <c r="H36" s="299" t="s">
        <v>44</v>
      </c>
      <c r="I36" s="300"/>
      <c r="J36" s="151">
        <v>265</v>
      </c>
      <c r="K36" s="196">
        <v>2885</v>
      </c>
      <c r="L36" s="191">
        <v>9</v>
      </c>
      <c r="M36" s="197">
        <v>2876</v>
      </c>
    </row>
    <row r="37" spans="1:13" ht="9" customHeight="1" x14ac:dyDescent="0.15">
      <c r="A37" s="315" t="s">
        <v>100</v>
      </c>
      <c r="B37" s="327"/>
      <c r="C37" s="152"/>
      <c r="D37" s="198">
        <v>9424</v>
      </c>
      <c r="E37" s="199">
        <v>3574</v>
      </c>
      <c r="F37" s="200">
        <v>5850</v>
      </c>
      <c r="H37" s="315" t="s">
        <v>45</v>
      </c>
      <c r="I37" s="327"/>
      <c r="J37" s="152"/>
      <c r="K37" s="198">
        <v>24216</v>
      </c>
      <c r="L37" s="199">
        <v>1991</v>
      </c>
      <c r="M37" s="200">
        <v>22225</v>
      </c>
    </row>
    <row r="38" spans="1:13" ht="9" customHeight="1" x14ac:dyDescent="0.15">
      <c r="A38" s="328" t="s">
        <v>14</v>
      </c>
      <c r="B38" s="329"/>
      <c r="C38" s="148">
        <v>11</v>
      </c>
      <c r="D38" s="190">
        <v>0</v>
      </c>
      <c r="E38" s="191">
        <v>0</v>
      </c>
      <c r="F38" s="192">
        <v>0</v>
      </c>
      <c r="H38" s="305" t="s">
        <v>46</v>
      </c>
      <c r="I38" s="330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312" t="s">
        <v>15</v>
      </c>
      <c r="B39" s="313"/>
      <c r="C39" s="153">
        <v>21</v>
      </c>
      <c r="D39" s="201">
        <v>162</v>
      </c>
      <c r="E39" s="202">
        <v>0</v>
      </c>
      <c r="F39" s="203">
        <v>162</v>
      </c>
      <c r="H39" s="297" t="s">
        <v>224</v>
      </c>
      <c r="I39" s="314"/>
      <c r="J39" s="153">
        <v>281</v>
      </c>
      <c r="K39" s="201">
        <v>2987</v>
      </c>
      <c r="L39" s="202">
        <v>12</v>
      </c>
      <c r="M39" s="203">
        <v>2975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297" t="s">
        <v>47</v>
      </c>
      <c r="I40" s="31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312" t="s">
        <v>16</v>
      </c>
      <c r="B41" s="313"/>
      <c r="C41" s="153">
        <v>23</v>
      </c>
      <c r="D41" s="201">
        <v>0</v>
      </c>
      <c r="E41" s="202">
        <v>0</v>
      </c>
      <c r="F41" s="203">
        <v>0</v>
      </c>
      <c r="H41" s="297" t="s">
        <v>207</v>
      </c>
      <c r="I41" s="314"/>
      <c r="J41" s="153">
        <v>301</v>
      </c>
      <c r="K41" s="201">
        <v>1570</v>
      </c>
      <c r="L41" s="202">
        <v>140</v>
      </c>
      <c r="M41" s="203">
        <v>1430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297" t="s">
        <v>48</v>
      </c>
      <c r="I42" s="314"/>
      <c r="J42" s="153">
        <v>311</v>
      </c>
      <c r="K42" s="201">
        <v>11729</v>
      </c>
      <c r="L42" s="202">
        <v>788</v>
      </c>
      <c r="M42" s="203">
        <v>10941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5722</v>
      </c>
      <c r="E43" s="202">
        <v>111</v>
      </c>
      <c r="F43" s="197">
        <v>5611</v>
      </c>
      <c r="H43" s="297" t="s">
        <v>226</v>
      </c>
      <c r="I43" s="314"/>
      <c r="J43" s="153">
        <v>320</v>
      </c>
      <c r="K43" s="201">
        <v>1926</v>
      </c>
      <c r="L43" s="202">
        <v>0</v>
      </c>
      <c r="M43" s="203">
        <v>1926</v>
      </c>
    </row>
    <row r="44" spans="1:13" ht="9" customHeight="1" x14ac:dyDescent="0.15">
      <c r="A44" s="312" t="s">
        <v>17</v>
      </c>
      <c r="B44" s="313"/>
      <c r="C44" s="153">
        <v>41</v>
      </c>
      <c r="D44" s="201">
        <v>0</v>
      </c>
      <c r="E44" s="202">
        <v>0</v>
      </c>
      <c r="F44" s="203">
        <v>0</v>
      </c>
      <c r="H44" s="297" t="s">
        <v>227</v>
      </c>
      <c r="I44" s="314"/>
      <c r="J44" s="153">
        <v>321</v>
      </c>
      <c r="K44" s="201">
        <v>3069</v>
      </c>
      <c r="L44" s="202">
        <v>1050</v>
      </c>
      <c r="M44" s="203">
        <v>2019</v>
      </c>
    </row>
    <row r="45" spans="1:13" ht="9" customHeight="1" x14ac:dyDescent="0.15">
      <c r="A45" s="290" t="s">
        <v>82</v>
      </c>
      <c r="B45" s="291"/>
      <c r="C45" s="153">
        <v>51</v>
      </c>
      <c r="D45" s="201">
        <v>2274</v>
      </c>
      <c r="E45" s="202">
        <v>2213</v>
      </c>
      <c r="F45" s="203">
        <v>61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312" t="s">
        <v>18</v>
      </c>
      <c r="B46" s="31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2487</v>
      </c>
      <c r="L46" s="202">
        <v>0</v>
      </c>
      <c r="M46" s="203">
        <v>2487</v>
      </c>
    </row>
    <row r="47" spans="1:13" ht="9" customHeight="1" x14ac:dyDescent="0.15">
      <c r="A47" s="290" t="s">
        <v>90</v>
      </c>
      <c r="B47" s="291"/>
      <c r="C47" s="153">
        <v>71</v>
      </c>
      <c r="D47" s="201">
        <v>29</v>
      </c>
      <c r="E47" s="202">
        <v>29</v>
      </c>
      <c r="F47" s="203">
        <v>0</v>
      </c>
      <c r="H47" s="157" t="s">
        <v>49</v>
      </c>
      <c r="I47" s="155"/>
      <c r="J47" s="153">
        <v>324</v>
      </c>
      <c r="K47" s="201">
        <v>0</v>
      </c>
      <c r="L47" s="202">
        <v>0</v>
      </c>
      <c r="M47" s="203">
        <v>0</v>
      </c>
    </row>
    <row r="48" spans="1:13" ht="9" customHeight="1" x14ac:dyDescent="0.15">
      <c r="A48" s="309" t="s">
        <v>98</v>
      </c>
      <c r="B48" s="310"/>
      <c r="C48" s="158">
        <v>81</v>
      </c>
      <c r="D48" s="196">
        <v>1237</v>
      </c>
      <c r="E48" s="205">
        <v>1221</v>
      </c>
      <c r="F48" s="197">
        <v>16</v>
      </c>
      <c r="H48" s="297" t="s">
        <v>228</v>
      </c>
      <c r="I48" s="31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315" t="s">
        <v>19</v>
      </c>
      <c r="B49" s="316"/>
      <c r="C49" s="152"/>
      <c r="D49" s="198">
        <v>1304</v>
      </c>
      <c r="E49" s="199">
        <v>1264</v>
      </c>
      <c r="F49" s="200">
        <v>40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305" t="s">
        <v>20</v>
      </c>
      <c r="B50" s="317"/>
      <c r="C50" s="148">
        <v>91</v>
      </c>
      <c r="D50" s="190">
        <v>0</v>
      </c>
      <c r="E50" s="191">
        <v>0</v>
      </c>
      <c r="F50" s="192">
        <v>0</v>
      </c>
      <c r="H50" s="297" t="s">
        <v>52</v>
      </c>
      <c r="I50" s="29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297" t="s">
        <v>21</v>
      </c>
      <c r="B51" s="318"/>
      <c r="C51" s="153">
        <v>92</v>
      </c>
      <c r="D51" s="201">
        <v>6</v>
      </c>
      <c r="E51" s="202">
        <v>6</v>
      </c>
      <c r="F51" s="203">
        <v>0</v>
      </c>
      <c r="H51" s="297" t="s">
        <v>53</v>
      </c>
      <c r="I51" s="298"/>
      <c r="J51" s="153">
        <v>361</v>
      </c>
      <c r="K51" s="201">
        <v>365</v>
      </c>
      <c r="L51" s="202">
        <v>0</v>
      </c>
      <c r="M51" s="203">
        <v>365</v>
      </c>
    </row>
    <row r="52" spans="1:13" ht="18" customHeight="1" x14ac:dyDescent="0.15">
      <c r="A52" s="297" t="s">
        <v>22</v>
      </c>
      <c r="B52" s="298"/>
      <c r="C52" s="153">
        <v>101</v>
      </c>
      <c r="D52" s="201">
        <v>0</v>
      </c>
      <c r="E52" s="202">
        <v>0</v>
      </c>
      <c r="F52" s="203">
        <v>0</v>
      </c>
      <c r="H52" s="309" t="s">
        <v>101</v>
      </c>
      <c r="I52" s="310"/>
      <c r="J52" s="158">
        <v>371</v>
      </c>
      <c r="K52" s="196">
        <v>83</v>
      </c>
      <c r="L52" s="205">
        <v>1</v>
      </c>
      <c r="M52" s="197">
        <v>82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303" t="s">
        <v>54</v>
      </c>
      <c r="I53" s="304"/>
      <c r="J53" s="152"/>
      <c r="K53" s="198">
        <v>4939</v>
      </c>
      <c r="L53" s="199">
        <v>436</v>
      </c>
      <c r="M53" s="200">
        <v>4503</v>
      </c>
    </row>
    <row r="54" spans="1:13" ht="9" customHeight="1" x14ac:dyDescent="0.15">
      <c r="A54" s="290" t="s">
        <v>93</v>
      </c>
      <c r="B54" s="291"/>
      <c r="C54" s="153">
        <v>112</v>
      </c>
      <c r="D54" s="201">
        <v>1298</v>
      </c>
      <c r="E54" s="202">
        <v>1258</v>
      </c>
      <c r="F54" s="203">
        <v>40</v>
      </c>
      <c r="H54" s="305" t="s">
        <v>80</v>
      </c>
      <c r="I54" s="30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299" t="s">
        <v>24</v>
      </c>
      <c r="B55" s="31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303" t="s">
        <v>25</v>
      </c>
      <c r="B56" s="304"/>
      <c r="C56" s="152"/>
      <c r="D56" s="198">
        <v>19876</v>
      </c>
      <c r="E56" s="199">
        <v>6</v>
      </c>
      <c r="F56" s="200">
        <v>19870</v>
      </c>
      <c r="H56" s="294" t="s">
        <v>91</v>
      </c>
      <c r="I56" s="29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307" t="s">
        <v>26</v>
      </c>
      <c r="B57" s="308"/>
      <c r="C57" s="148">
        <v>131</v>
      </c>
      <c r="D57" s="190">
        <v>0</v>
      </c>
      <c r="E57" s="191">
        <v>0</v>
      </c>
      <c r="F57" s="192">
        <v>0</v>
      </c>
      <c r="H57" s="290" t="s">
        <v>56</v>
      </c>
      <c r="I57" s="29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290" t="s">
        <v>27</v>
      </c>
      <c r="B58" s="291"/>
      <c r="C58" s="153">
        <v>141</v>
      </c>
      <c r="D58" s="201">
        <v>0</v>
      </c>
      <c r="E58" s="202">
        <v>0</v>
      </c>
      <c r="F58" s="203">
        <v>0</v>
      </c>
      <c r="H58" s="294" t="s">
        <v>209</v>
      </c>
      <c r="I58" s="295"/>
      <c r="J58" s="136">
        <v>421</v>
      </c>
      <c r="K58" s="201">
        <v>3094</v>
      </c>
      <c r="L58" s="202">
        <v>228</v>
      </c>
      <c r="M58" s="203">
        <v>2866</v>
      </c>
    </row>
    <row r="59" spans="1:13" ht="9" customHeight="1" x14ac:dyDescent="0.15">
      <c r="A59" s="290" t="s">
        <v>83</v>
      </c>
      <c r="B59" s="291"/>
      <c r="C59" s="153">
        <v>151</v>
      </c>
      <c r="D59" s="201">
        <v>0</v>
      </c>
      <c r="E59" s="202">
        <v>0</v>
      </c>
      <c r="F59" s="203">
        <v>0</v>
      </c>
      <c r="H59" s="290" t="s">
        <v>57</v>
      </c>
      <c r="I59" s="291"/>
      <c r="J59" s="153">
        <v>422</v>
      </c>
      <c r="K59" s="201">
        <v>1842</v>
      </c>
      <c r="L59" s="202">
        <v>207</v>
      </c>
      <c r="M59" s="203">
        <v>1635</v>
      </c>
    </row>
    <row r="60" spans="1:13" ht="9" customHeight="1" x14ac:dyDescent="0.15">
      <c r="A60" s="297" t="s">
        <v>84</v>
      </c>
      <c r="B60" s="298"/>
      <c r="C60" s="153">
        <v>161</v>
      </c>
      <c r="D60" s="201">
        <v>18918</v>
      </c>
      <c r="E60" s="202">
        <v>4</v>
      </c>
      <c r="F60" s="203">
        <v>18914</v>
      </c>
      <c r="H60" s="290" t="s">
        <v>58</v>
      </c>
      <c r="I60" s="29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290" t="s">
        <v>28</v>
      </c>
      <c r="B61" s="291"/>
      <c r="C61" s="153">
        <v>162</v>
      </c>
      <c r="D61" s="201">
        <v>958</v>
      </c>
      <c r="E61" s="202">
        <v>2</v>
      </c>
      <c r="F61" s="203">
        <v>956</v>
      </c>
      <c r="H61" s="290" t="s">
        <v>229</v>
      </c>
      <c r="I61" s="291"/>
      <c r="J61" s="153">
        <v>424</v>
      </c>
      <c r="K61" s="201">
        <v>1</v>
      </c>
      <c r="L61" s="202">
        <v>1</v>
      </c>
      <c r="M61" s="203">
        <v>0</v>
      </c>
    </row>
    <row r="62" spans="1:13" ht="9" customHeight="1" x14ac:dyDescent="0.15">
      <c r="A62" s="290" t="s">
        <v>29</v>
      </c>
      <c r="B62" s="291"/>
      <c r="C62" s="153">
        <v>171</v>
      </c>
      <c r="D62" s="201">
        <v>0</v>
      </c>
      <c r="E62" s="202">
        <v>0</v>
      </c>
      <c r="F62" s="203">
        <v>0</v>
      </c>
      <c r="H62" s="301" t="s">
        <v>87</v>
      </c>
      <c r="I62" s="302"/>
      <c r="J62" s="151">
        <v>425</v>
      </c>
      <c r="K62" s="196">
        <v>2</v>
      </c>
      <c r="L62" s="205">
        <v>0</v>
      </c>
      <c r="M62" s="197">
        <v>2</v>
      </c>
    </row>
    <row r="63" spans="1:13" ht="9" customHeight="1" x14ac:dyDescent="0.15">
      <c r="A63" s="297" t="s">
        <v>30</v>
      </c>
      <c r="B63" s="298"/>
      <c r="C63" s="153">
        <v>181</v>
      </c>
      <c r="D63" s="201">
        <v>0</v>
      </c>
      <c r="E63" s="202">
        <v>0</v>
      </c>
      <c r="F63" s="203">
        <v>0</v>
      </c>
      <c r="H63" s="303" t="s">
        <v>59</v>
      </c>
      <c r="I63" s="304"/>
      <c r="J63" s="152"/>
      <c r="K63" s="198">
        <v>512</v>
      </c>
      <c r="L63" s="199">
        <v>14</v>
      </c>
      <c r="M63" s="200">
        <v>498</v>
      </c>
    </row>
    <row r="64" spans="1:13" ht="9" customHeight="1" x14ac:dyDescent="0.15">
      <c r="A64" s="290" t="s">
        <v>31</v>
      </c>
      <c r="B64" s="291"/>
      <c r="C64" s="153">
        <v>191</v>
      </c>
      <c r="D64" s="201">
        <v>0</v>
      </c>
      <c r="E64" s="202">
        <v>0</v>
      </c>
      <c r="F64" s="203">
        <v>0</v>
      </c>
      <c r="H64" s="307" t="s">
        <v>60</v>
      </c>
      <c r="I64" s="30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290" t="s">
        <v>32</v>
      </c>
      <c r="B65" s="291"/>
      <c r="C65" s="153">
        <v>201</v>
      </c>
      <c r="D65" s="201">
        <v>0</v>
      </c>
      <c r="E65" s="202">
        <v>0</v>
      </c>
      <c r="F65" s="203">
        <v>0</v>
      </c>
      <c r="H65" s="294" t="s">
        <v>210</v>
      </c>
      <c r="I65" s="29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294" t="s">
        <v>214</v>
      </c>
      <c r="I66" s="29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16914</v>
      </c>
      <c r="E67" s="199">
        <v>3707</v>
      </c>
      <c r="F67" s="200">
        <v>13207</v>
      </c>
      <c r="H67" s="297" t="s">
        <v>61</v>
      </c>
      <c r="I67" s="29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307" t="s">
        <v>33</v>
      </c>
      <c r="B68" s="308"/>
      <c r="C68" s="148">
        <v>221</v>
      </c>
      <c r="D68" s="190">
        <v>0</v>
      </c>
      <c r="E68" s="191">
        <v>0</v>
      </c>
      <c r="F68" s="192">
        <v>0</v>
      </c>
      <c r="H68" s="290" t="s">
        <v>88</v>
      </c>
      <c r="I68" s="291"/>
      <c r="J68" s="153">
        <v>444</v>
      </c>
      <c r="K68" s="201">
        <v>2</v>
      </c>
      <c r="L68" s="202">
        <v>2</v>
      </c>
      <c r="M68" s="203">
        <v>0</v>
      </c>
    </row>
    <row r="69" spans="1:13" ht="9" customHeight="1" x14ac:dyDescent="0.15">
      <c r="A69" s="290" t="s">
        <v>34</v>
      </c>
      <c r="B69" s="291"/>
      <c r="C69" s="153">
        <v>222</v>
      </c>
      <c r="D69" s="201">
        <v>132</v>
      </c>
      <c r="E69" s="202">
        <v>0</v>
      </c>
      <c r="F69" s="203">
        <v>132</v>
      </c>
      <c r="H69" s="297" t="s">
        <v>62</v>
      </c>
      <c r="I69" s="29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297" t="s">
        <v>35</v>
      </c>
      <c r="B70" s="298"/>
      <c r="C70" s="153">
        <v>231</v>
      </c>
      <c r="D70" s="201">
        <v>0</v>
      </c>
      <c r="E70" s="202">
        <v>0</v>
      </c>
      <c r="F70" s="203">
        <v>0</v>
      </c>
      <c r="H70" s="294" t="s">
        <v>212</v>
      </c>
      <c r="I70" s="295"/>
      <c r="J70" s="136">
        <v>461</v>
      </c>
      <c r="K70" s="201">
        <v>510</v>
      </c>
      <c r="L70" s="202">
        <v>12</v>
      </c>
      <c r="M70" s="203">
        <v>498</v>
      </c>
    </row>
    <row r="71" spans="1:13" ht="9" customHeight="1" x14ac:dyDescent="0.15">
      <c r="A71" s="297" t="s">
        <v>36</v>
      </c>
      <c r="B71" s="298"/>
      <c r="C71" s="153">
        <v>241</v>
      </c>
      <c r="D71" s="201">
        <v>5811</v>
      </c>
      <c r="E71" s="202">
        <v>903</v>
      </c>
      <c r="F71" s="203">
        <v>4908</v>
      </c>
      <c r="H71" s="301" t="s">
        <v>89</v>
      </c>
      <c r="I71" s="30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297" t="s">
        <v>37</v>
      </c>
      <c r="B72" s="298"/>
      <c r="C72" s="153">
        <v>251</v>
      </c>
      <c r="D72" s="201">
        <v>0</v>
      </c>
      <c r="E72" s="202">
        <v>0</v>
      </c>
      <c r="F72" s="203">
        <v>0</v>
      </c>
      <c r="H72" s="303" t="s">
        <v>102</v>
      </c>
      <c r="I72" s="304"/>
      <c r="J72" s="152"/>
      <c r="K72" s="198">
        <v>38029</v>
      </c>
      <c r="L72" s="199">
        <v>15746</v>
      </c>
      <c r="M72" s="200">
        <v>22283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5246</v>
      </c>
      <c r="E73" s="202">
        <v>1593</v>
      </c>
      <c r="F73" s="203">
        <v>3653</v>
      </c>
      <c r="H73" s="305" t="s">
        <v>63</v>
      </c>
      <c r="I73" s="306"/>
      <c r="J73" s="148">
        <v>481</v>
      </c>
      <c r="K73" s="190">
        <v>9</v>
      </c>
      <c r="L73" s="191">
        <v>0</v>
      </c>
      <c r="M73" s="192">
        <v>9</v>
      </c>
    </row>
    <row r="74" spans="1:13" ht="9" customHeight="1" x14ac:dyDescent="0.15">
      <c r="A74" s="290" t="s">
        <v>85</v>
      </c>
      <c r="B74" s="291"/>
      <c r="C74" s="153">
        <v>253</v>
      </c>
      <c r="D74" s="201">
        <v>2743</v>
      </c>
      <c r="E74" s="202">
        <v>1163</v>
      </c>
      <c r="F74" s="203">
        <v>1580</v>
      </c>
      <c r="H74" s="292" t="s">
        <v>92</v>
      </c>
      <c r="I74" s="293"/>
      <c r="J74" s="163">
        <v>491</v>
      </c>
      <c r="K74" s="201">
        <v>17</v>
      </c>
      <c r="L74" s="202">
        <v>0</v>
      </c>
      <c r="M74" s="203">
        <v>17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96</v>
      </c>
      <c r="E75" s="202">
        <v>38</v>
      </c>
      <c r="F75" s="203">
        <v>58</v>
      </c>
      <c r="H75" s="294" t="s">
        <v>64</v>
      </c>
      <c r="I75" s="295"/>
      <c r="J75" s="136">
        <v>501</v>
      </c>
      <c r="K75" s="201">
        <v>288</v>
      </c>
      <c r="L75" s="202">
        <v>0</v>
      </c>
      <c r="M75" s="203">
        <v>288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1</v>
      </c>
      <c r="E76" s="202">
        <v>1</v>
      </c>
      <c r="F76" s="203">
        <v>0</v>
      </c>
      <c r="H76" s="296" t="s">
        <v>78</v>
      </c>
      <c r="I76" s="293"/>
      <c r="J76" s="163">
        <v>511</v>
      </c>
      <c r="K76" s="201">
        <v>5129</v>
      </c>
      <c r="L76" s="202">
        <v>5089</v>
      </c>
      <c r="M76" s="203">
        <v>40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290" t="s">
        <v>65</v>
      </c>
      <c r="I77" s="291"/>
      <c r="J77" s="153">
        <v>512</v>
      </c>
      <c r="K77" s="201">
        <v>0</v>
      </c>
      <c r="L77" s="202">
        <v>0</v>
      </c>
      <c r="M77" s="203">
        <v>0</v>
      </c>
    </row>
    <row r="78" spans="1:13" ht="9" customHeight="1" x14ac:dyDescent="0.15">
      <c r="A78" s="297" t="s">
        <v>41</v>
      </c>
      <c r="B78" s="298"/>
      <c r="C78" s="153">
        <v>261</v>
      </c>
      <c r="D78" s="201">
        <v>0</v>
      </c>
      <c r="E78" s="202">
        <v>0</v>
      </c>
      <c r="F78" s="203">
        <v>0</v>
      </c>
      <c r="H78" s="297" t="s">
        <v>66</v>
      </c>
      <c r="I78" s="298"/>
      <c r="J78" s="153">
        <v>521</v>
      </c>
      <c r="K78" s="201">
        <v>10485</v>
      </c>
      <c r="L78" s="202">
        <v>5351</v>
      </c>
      <c r="M78" s="203">
        <v>5134</v>
      </c>
    </row>
    <row r="79" spans="1:13" ht="9" customHeight="1" x14ac:dyDescent="0.15">
      <c r="A79" s="297" t="s">
        <v>42</v>
      </c>
      <c r="B79" s="298"/>
      <c r="C79" s="153">
        <v>262</v>
      </c>
      <c r="D79" s="201">
        <v>0</v>
      </c>
      <c r="E79" s="202">
        <v>0</v>
      </c>
      <c r="F79" s="203">
        <v>0</v>
      </c>
      <c r="H79" s="299" t="s">
        <v>67</v>
      </c>
      <c r="I79" s="300"/>
      <c r="J79" s="151">
        <v>531</v>
      </c>
      <c r="K79" s="206">
        <v>22101</v>
      </c>
      <c r="L79" s="207">
        <v>5306</v>
      </c>
      <c r="M79" s="208">
        <v>16795</v>
      </c>
    </row>
    <row r="80" spans="1:13" ht="9" customHeight="1" x14ac:dyDescent="0.15">
      <c r="A80" s="286" t="s">
        <v>68</v>
      </c>
      <c r="B80" s="28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1141</v>
      </c>
      <c r="L80" s="211">
        <v>48</v>
      </c>
      <c r="M80" s="210">
        <v>1093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288" t="s">
        <v>213</v>
      </c>
      <c r="I81" s="289"/>
      <c r="J81" s="165"/>
      <c r="K81" s="209">
        <v>0</v>
      </c>
      <c r="L81" s="211">
        <v>0</v>
      </c>
      <c r="M81" s="208">
        <v>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78:B78"/>
    <mergeCell ref="H78:I78"/>
    <mergeCell ref="A79:B79"/>
    <mergeCell ref="H79:I79"/>
    <mergeCell ref="A80:B80"/>
    <mergeCell ref="H81:I81"/>
    <mergeCell ref="H73:I73"/>
    <mergeCell ref="A74:B74"/>
    <mergeCell ref="H74:I74"/>
    <mergeCell ref="H75:I75"/>
    <mergeCell ref="H76:I76"/>
    <mergeCell ref="H77:I77"/>
    <mergeCell ref="A70:B70"/>
    <mergeCell ref="H70:I70"/>
    <mergeCell ref="A71:B71"/>
    <mergeCell ref="H71:I71"/>
    <mergeCell ref="A72:B72"/>
    <mergeCell ref="H72:I72"/>
    <mergeCell ref="H66:I66"/>
    <mergeCell ref="H67:I67"/>
    <mergeCell ref="A68:B68"/>
    <mergeCell ref="H68:I68"/>
    <mergeCell ref="A69:B69"/>
    <mergeCell ref="H69:I69"/>
    <mergeCell ref="A63:B63"/>
    <mergeCell ref="H63:I63"/>
    <mergeCell ref="A64:B64"/>
    <mergeCell ref="H64:I64"/>
    <mergeCell ref="A65:B65"/>
    <mergeCell ref="H65:I65"/>
    <mergeCell ref="A60:B60"/>
    <mergeCell ref="H60:I60"/>
    <mergeCell ref="A61:B61"/>
    <mergeCell ref="H61:I61"/>
    <mergeCell ref="A62:B62"/>
    <mergeCell ref="H62:I62"/>
    <mergeCell ref="A57:B57"/>
    <mergeCell ref="H57:I57"/>
    <mergeCell ref="A58:B58"/>
    <mergeCell ref="H58:I58"/>
    <mergeCell ref="A59:B59"/>
    <mergeCell ref="H59:I59"/>
    <mergeCell ref="H53:I53"/>
    <mergeCell ref="A54:B54"/>
    <mergeCell ref="H54:I54"/>
    <mergeCell ref="A55:B55"/>
    <mergeCell ref="A56:B56"/>
    <mergeCell ref="H56:I56"/>
    <mergeCell ref="A50:B50"/>
    <mergeCell ref="H50:I50"/>
    <mergeCell ref="A51:B51"/>
    <mergeCell ref="H51:I51"/>
    <mergeCell ref="A52:B52"/>
    <mergeCell ref="H52:I52"/>
    <mergeCell ref="A45:B45"/>
    <mergeCell ref="A46:B46"/>
    <mergeCell ref="A47:B47"/>
    <mergeCell ref="A48:B48"/>
    <mergeCell ref="H48:I48"/>
    <mergeCell ref="A49:B49"/>
    <mergeCell ref="H40:I40"/>
    <mergeCell ref="A41:B41"/>
    <mergeCell ref="H41:I41"/>
    <mergeCell ref="H42:I42"/>
    <mergeCell ref="H43:I43"/>
    <mergeCell ref="A44:B44"/>
    <mergeCell ref="H44:I44"/>
    <mergeCell ref="A37:B37"/>
    <mergeCell ref="H37:I37"/>
    <mergeCell ref="A38:B38"/>
    <mergeCell ref="H38:I38"/>
    <mergeCell ref="A39:B39"/>
    <mergeCell ref="H39:I39"/>
    <mergeCell ref="A33:E33"/>
    <mergeCell ref="A34:B34"/>
    <mergeCell ref="H34:I34"/>
    <mergeCell ref="A35:B35"/>
    <mergeCell ref="H35:I35"/>
    <mergeCell ref="H36:I36"/>
    <mergeCell ref="A26:B28"/>
    <mergeCell ref="J26:K26"/>
    <mergeCell ref="J27:K27"/>
    <mergeCell ref="H28:H30"/>
    <mergeCell ref="J28:K28"/>
    <mergeCell ref="A29:B31"/>
    <mergeCell ref="J29:K29"/>
    <mergeCell ref="J30:K30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11:B13"/>
    <mergeCell ref="H11:H13"/>
    <mergeCell ref="J11:K11"/>
    <mergeCell ref="J12:K12"/>
    <mergeCell ref="J13:K13"/>
    <mergeCell ref="A14:A19"/>
    <mergeCell ref="B14:B16"/>
    <mergeCell ref="B17:B19"/>
    <mergeCell ref="A1:G1"/>
    <mergeCell ref="A3:E3"/>
    <mergeCell ref="A6:D6"/>
    <mergeCell ref="H6:J6"/>
    <mergeCell ref="A10:B10"/>
    <mergeCell ref="C10:D10"/>
    <mergeCell ref="J10:K10"/>
    <mergeCell ref="H14:H16"/>
    <mergeCell ref="J14:K14"/>
    <mergeCell ref="J15:K15"/>
    <mergeCell ref="J16:K16"/>
  </mergeCells>
  <phoneticPr fontId="2"/>
  <pageMargins left="0.78740157480314965" right="0.78740157480314965" top="0.39370078740157483" bottom="0.39370078740157483" header="0.51181102362204722" footer="0.19685039370078741"/>
  <pageSetup paperSize="9" firstPageNumber="383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FF"/>
  </sheetPr>
  <dimension ref="A2:H41"/>
  <sheetViews>
    <sheetView view="pageBreakPreview" zoomScaleNormal="100" zoomScaleSheetLayoutView="100" workbookViewId="0"/>
  </sheetViews>
  <sheetFormatPr defaultColWidth="9" defaultRowHeight="13.5" x14ac:dyDescent="0.15"/>
  <cols>
    <col min="1" max="1" width="2.375" style="30" customWidth="1"/>
    <col min="2" max="2" width="5" style="31" customWidth="1"/>
    <col min="3" max="3" width="9.25" style="31" customWidth="1"/>
    <col min="4" max="4" width="12.5" style="31" customWidth="1"/>
    <col min="5" max="5" width="21.625" style="31" customWidth="1"/>
    <col min="6" max="6" width="14.25" style="31" customWidth="1"/>
    <col min="7" max="7" width="16.125" style="32" customWidth="1"/>
    <col min="8" max="8" width="2.125" style="30" customWidth="1"/>
    <col min="9" max="16384" width="9" style="31"/>
  </cols>
  <sheetData>
    <row r="2" spans="2:7" x14ac:dyDescent="0.15">
      <c r="B2" s="84"/>
      <c r="C2" s="84"/>
      <c r="D2" s="84"/>
      <c r="E2" s="84"/>
      <c r="F2" s="84"/>
      <c r="G2" s="85"/>
    </row>
    <row r="3" spans="2:7" x14ac:dyDescent="0.15">
      <c r="B3" s="84"/>
      <c r="C3" s="84"/>
      <c r="D3" s="84"/>
      <c r="E3" s="84"/>
      <c r="F3" s="84"/>
      <c r="G3" s="85"/>
    </row>
    <row r="4" spans="2:7" ht="18.95" customHeight="1" x14ac:dyDescent="0.15">
      <c r="B4" s="369" t="s">
        <v>285</v>
      </c>
      <c r="C4" s="370"/>
      <c r="D4" s="370"/>
      <c r="E4" s="370"/>
      <c r="F4" s="370"/>
      <c r="G4" s="370"/>
    </row>
    <row r="5" spans="2:7" ht="18.95" customHeight="1" x14ac:dyDescent="0.15">
      <c r="B5" s="371" t="s">
        <v>153</v>
      </c>
      <c r="C5" s="372"/>
      <c r="D5" s="86" t="s">
        <v>154</v>
      </c>
      <c r="E5" s="36" t="s">
        <v>155</v>
      </c>
      <c r="F5" s="36" t="s">
        <v>156</v>
      </c>
      <c r="G5" s="87" t="s">
        <v>157</v>
      </c>
    </row>
    <row r="6" spans="2:7" ht="18.95" customHeight="1" x14ac:dyDescent="0.15">
      <c r="B6" s="373" t="s">
        <v>116</v>
      </c>
      <c r="C6" s="374"/>
      <c r="D6" s="379" t="s">
        <v>158</v>
      </c>
      <c r="E6" s="88" t="s">
        <v>159</v>
      </c>
      <c r="F6" s="89">
        <v>460</v>
      </c>
      <c r="G6" s="90" t="s">
        <v>233</v>
      </c>
    </row>
    <row r="7" spans="2:7" ht="18.95" customHeight="1" x14ac:dyDescent="0.15">
      <c r="B7" s="375"/>
      <c r="C7" s="376"/>
      <c r="D7" s="380"/>
      <c r="E7" s="91" t="s">
        <v>160</v>
      </c>
      <c r="F7" s="92">
        <v>50</v>
      </c>
      <c r="G7" s="93" t="s">
        <v>161</v>
      </c>
    </row>
    <row r="8" spans="2:7" ht="18.95" customHeight="1" x14ac:dyDescent="0.15">
      <c r="B8" s="375"/>
      <c r="C8" s="376"/>
      <c r="D8" s="381" t="s">
        <v>162</v>
      </c>
      <c r="E8" s="381" t="s">
        <v>163</v>
      </c>
      <c r="F8" s="382">
        <v>430</v>
      </c>
      <c r="G8" s="384" t="s">
        <v>234</v>
      </c>
    </row>
    <row r="9" spans="2:7" ht="18.95" customHeight="1" x14ac:dyDescent="0.15">
      <c r="B9" s="375"/>
      <c r="C9" s="376"/>
      <c r="D9" s="380"/>
      <c r="E9" s="380"/>
      <c r="F9" s="383"/>
      <c r="G9" s="385"/>
    </row>
    <row r="10" spans="2:7" ht="18.95" customHeight="1" x14ac:dyDescent="0.15">
      <c r="B10" s="375"/>
      <c r="C10" s="376"/>
      <c r="D10" s="381" t="s">
        <v>164</v>
      </c>
      <c r="E10" s="91" t="s">
        <v>165</v>
      </c>
      <c r="F10" s="92">
        <v>135</v>
      </c>
      <c r="G10" s="93">
        <v>4000</v>
      </c>
    </row>
    <row r="11" spans="2:7" ht="18.95" customHeight="1" x14ac:dyDescent="0.15">
      <c r="B11" s="377"/>
      <c r="C11" s="378"/>
      <c r="D11" s="380"/>
      <c r="E11" s="91" t="s">
        <v>160</v>
      </c>
      <c r="F11" s="92">
        <v>757</v>
      </c>
      <c r="G11" s="94" t="s">
        <v>235</v>
      </c>
    </row>
    <row r="12" spans="2:7" ht="18.95" customHeight="1" x14ac:dyDescent="0.15">
      <c r="B12" s="386" t="s">
        <v>117</v>
      </c>
      <c r="C12" s="387"/>
      <c r="D12" s="381" t="s">
        <v>166</v>
      </c>
      <c r="E12" s="91" t="s">
        <v>167</v>
      </c>
      <c r="F12" s="92">
        <v>530</v>
      </c>
      <c r="G12" s="93" t="s">
        <v>236</v>
      </c>
    </row>
    <row r="13" spans="2:7" ht="18.95" customHeight="1" x14ac:dyDescent="0.15">
      <c r="B13" s="377"/>
      <c r="C13" s="378"/>
      <c r="D13" s="380"/>
      <c r="E13" s="91" t="s">
        <v>160</v>
      </c>
      <c r="F13" s="92">
        <v>137</v>
      </c>
      <c r="G13" s="93" t="s">
        <v>161</v>
      </c>
    </row>
    <row r="14" spans="2:7" ht="18.95" customHeight="1" x14ac:dyDescent="0.15">
      <c r="B14" s="386" t="s">
        <v>118</v>
      </c>
      <c r="C14" s="387"/>
      <c r="D14" s="381" t="s">
        <v>168</v>
      </c>
      <c r="E14" s="91" t="s">
        <v>169</v>
      </c>
      <c r="F14" s="92">
        <v>380</v>
      </c>
      <c r="G14" s="93" t="s">
        <v>236</v>
      </c>
    </row>
    <row r="15" spans="2:7" ht="18.95" customHeight="1" x14ac:dyDescent="0.15">
      <c r="B15" s="377"/>
      <c r="C15" s="378"/>
      <c r="D15" s="380"/>
      <c r="E15" s="91" t="s">
        <v>170</v>
      </c>
      <c r="F15" s="92">
        <v>200</v>
      </c>
      <c r="G15" s="93" t="s">
        <v>161</v>
      </c>
    </row>
    <row r="16" spans="2:7" ht="18.95" customHeight="1" x14ac:dyDescent="0.15">
      <c r="B16" s="386" t="s">
        <v>171</v>
      </c>
      <c r="C16" s="387"/>
      <c r="D16" s="388" t="s">
        <v>237</v>
      </c>
      <c r="E16" s="390" t="s">
        <v>238</v>
      </c>
      <c r="F16" s="382">
        <v>575</v>
      </c>
      <c r="G16" s="392" t="s">
        <v>239</v>
      </c>
    </row>
    <row r="17" spans="2:7" ht="18.95" customHeight="1" x14ac:dyDescent="0.15">
      <c r="B17" s="375"/>
      <c r="C17" s="376"/>
      <c r="D17" s="389"/>
      <c r="E17" s="391"/>
      <c r="F17" s="383"/>
      <c r="G17" s="393"/>
    </row>
    <row r="18" spans="2:7" ht="18.95" customHeight="1" x14ac:dyDescent="0.15">
      <c r="B18" s="375"/>
      <c r="C18" s="376"/>
      <c r="D18" s="381" t="s">
        <v>172</v>
      </c>
      <c r="E18" s="91" t="s">
        <v>173</v>
      </c>
      <c r="F18" s="92">
        <v>150</v>
      </c>
      <c r="G18" s="93" t="s">
        <v>240</v>
      </c>
    </row>
    <row r="19" spans="2:7" ht="18.95" customHeight="1" x14ac:dyDescent="0.15">
      <c r="B19" s="377"/>
      <c r="C19" s="378"/>
      <c r="D19" s="380"/>
      <c r="E19" s="91" t="s">
        <v>160</v>
      </c>
      <c r="F19" s="92">
        <v>80</v>
      </c>
      <c r="G19" s="93" t="s">
        <v>161</v>
      </c>
    </row>
    <row r="20" spans="2:7" ht="18.95" customHeight="1" x14ac:dyDescent="0.15">
      <c r="B20" s="386" t="s">
        <v>149</v>
      </c>
      <c r="C20" s="387"/>
      <c r="D20" s="381" t="s">
        <v>174</v>
      </c>
      <c r="E20" s="91" t="s">
        <v>175</v>
      </c>
      <c r="F20" s="92">
        <v>440</v>
      </c>
      <c r="G20" s="93" t="s">
        <v>236</v>
      </c>
    </row>
    <row r="21" spans="2:7" ht="18.95" customHeight="1" x14ac:dyDescent="0.15">
      <c r="B21" s="377"/>
      <c r="C21" s="378"/>
      <c r="D21" s="380"/>
      <c r="E21" s="91" t="s">
        <v>176</v>
      </c>
      <c r="F21" s="92">
        <v>617</v>
      </c>
      <c r="G21" s="93" t="s">
        <v>161</v>
      </c>
    </row>
    <row r="22" spans="2:7" ht="18.95" customHeight="1" x14ac:dyDescent="0.15">
      <c r="B22" s="394" t="s">
        <v>177</v>
      </c>
      <c r="C22" s="395"/>
      <c r="D22" s="381" t="s">
        <v>178</v>
      </c>
      <c r="E22" s="381" t="s">
        <v>179</v>
      </c>
      <c r="F22" s="382">
        <v>230</v>
      </c>
      <c r="G22" s="384" t="s">
        <v>241</v>
      </c>
    </row>
    <row r="23" spans="2:7" ht="18.95" customHeight="1" x14ac:dyDescent="0.15">
      <c r="B23" s="396"/>
      <c r="C23" s="397"/>
      <c r="D23" s="380"/>
      <c r="E23" s="380"/>
      <c r="F23" s="383"/>
      <c r="G23" s="385"/>
    </row>
    <row r="24" spans="2:7" ht="18.95" customHeight="1" x14ac:dyDescent="0.15">
      <c r="B24" s="398"/>
      <c r="C24" s="399"/>
      <c r="D24" s="107" t="s">
        <v>180</v>
      </c>
      <c r="E24" s="107" t="s">
        <v>181</v>
      </c>
      <c r="F24" s="106">
        <v>30</v>
      </c>
      <c r="G24" s="93" t="s">
        <v>161</v>
      </c>
    </row>
    <row r="25" spans="2:7" ht="18.95" customHeight="1" x14ac:dyDescent="0.15">
      <c r="B25" s="386" t="s">
        <v>182</v>
      </c>
      <c r="C25" s="387"/>
      <c r="D25" s="381" t="s">
        <v>183</v>
      </c>
      <c r="E25" s="91" t="s">
        <v>184</v>
      </c>
      <c r="F25" s="92">
        <v>300</v>
      </c>
      <c r="G25" s="93">
        <v>5000</v>
      </c>
    </row>
    <row r="26" spans="2:7" ht="18.95" customHeight="1" x14ac:dyDescent="0.15">
      <c r="B26" s="377"/>
      <c r="C26" s="378"/>
      <c r="D26" s="380"/>
      <c r="E26" s="91" t="s">
        <v>176</v>
      </c>
      <c r="F26" s="92">
        <v>162</v>
      </c>
      <c r="G26" s="93" t="s">
        <v>161</v>
      </c>
    </row>
    <row r="27" spans="2:7" ht="18.95" customHeight="1" x14ac:dyDescent="0.15">
      <c r="B27" s="386" t="s">
        <v>123</v>
      </c>
      <c r="C27" s="387"/>
      <c r="D27" s="381" t="s">
        <v>185</v>
      </c>
      <c r="E27" s="381" t="s">
        <v>242</v>
      </c>
      <c r="F27" s="382">
        <v>310</v>
      </c>
      <c r="G27" s="384" t="s">
        <v>241</v>
      </c>
    </row>
    <row r="28" spans="2:7" ht="18.95" customHeight="1" x14ac:dyDescent="0.15">
      <c r="B28" s="375"/>
      <c r="C28" s="376"/>
      <c r="D28" s="380"/>
      <c r="E28" s="380"/>
      <c r="F28" s="383"/>
      <c r="G28" s="385"/>
    </row>
    <row r="29" spans="2:7" ht="18.95" customHeight="1" x14ac:dyDescent="0.15">
      <c r="B29" s="377"/>
      <c r="C29" s="378"/>
      <c r="D29" s="107" t="s">
        <v>186</v>
      </c>
      <c r="E29" s="91" t="s">
        <v>187</v>
      </c>
      <c r="F29" s="92">
        <v>230</v>
      </c>
      <c r="G29" s="93" t="s">
        <v>241</v>
      </c>
    </row>
    <row r="30" spans="2:7" ht="18.95" customHeight="1" x14ac:dyDescent="0.15">
      <c r="B30" s="394" t="s">
        <v>124</v>
      </c>
      <c r="C30" s="395"/>
      <c r="D30" s="381" t="s">
        <v>188</v>
      </c>
      <c r="E30" s="381" t="s">
        <v>189</v>
      </c>
      <c r="F30" s="382">
        <v>54</v>
      </c>
      <c r="G30" s="384" t="s">
        <v>161</v>
      </c>
    </row>
    <row r="31" spans="2:7" ht="18.95" customHeight="1" x14ac:dyDescent="0.15">
      <c r="B31" s="396"/>
      <c r="C31" s="397"/>
      <c r="D31" s="380"/>
      <c r="E31" s="380"/>
      <c r="F31" s="383"/>
      <c r="G31" s="385"/>
    </row>
    <row r="32" spans="2:7" ht="18.95" customHeight="1" x14ac:dyDescent="0.15">
      <c r="B32" s="398"/>
      <c r="C32" s="399"/>
      <c r="D32" s="107" t="s">
        <v>190</v>
      </c>
      <c r="E32" s="107" t="s">
        <v>191</v>
      </c>
      <c r="F32" s="106">
        <v>50</v>
      </c>
      <c r="G32" s="108" t="s">
        <v>161</v>
      </c>
    </row>
    <row r="33" spans="2:7" ht="18.95" customHeight="1" x14ac:dyDescent="0.15">
      <c r="B33" s="409" t="s">
        <v>125</v>
      </c>
      <c r="C33" s="382" t="s">
        <v>192</v>
      </c>
      <c r="D33" s="381" t="s">
        <v>193</v>
      </c>
      <c r="E33" s="91" t="s">
        <v>194</v>
      </c>
      <c r="F33" s="92">
        <v>360</v>
      </c>
      <c r="G33" s="93" t="s">
        <v>243</v>
      </c>
    </row>
    <row r="34" spans="2:7" ht="18.95" customHeight="1" x14ac:dyDescent="0.15">
      <c r="B34" s="410"/>
      <c r="C34" s="412"/>
      <c r="D34" s="413"/>
      <c r="E34" s="91" t="s">
        <v>191</v>
      </c>
      <c r="F34" s="92">
        <v>130</v>
      </c>
      <c r="G34" s="93" t="s">
        <v>161</v>
      </c>
    </row>
    <row r="35" spans="2:7" ht="18.95" customHeight="1" x14ac:dyDescent="0.15">
      <c r="B35" s="410"/>
      <c r="C35" s="383"/>
      <c r="D35" s="380"/>
      <c r="E35" s="91" t="s">
        <v>195</v>
      </c>
      <c r="F35" s="92" t="s">
        <v>196</v>
      </c>
      <c r="G35" s="93">
        <v>50000</v>
      </c>
    </row>
    <row r="36" spans="2:7" ht="18.95" customHeight="1" x14ac:dyDescent="0.15">
      <c r="B36" s="410"/>
      <c r="C36" s="382" t="s">
        <v>197</v>
      </c>
      <c r="D36" s="381" t="s">
        <v>198</v>
      </c>
      <c r="E36" s="37" t="s">
        <v>258</v>
      </c>
      <c r="F36" s="92">
        <v>180</v>
      </c>
      <c r="G36" s="93">
        <v>500</v>
      </c>
    </row>
    <row r="37" spans="2:7" ht="18.95" customHeight="1" x14ac:dyDescent="0.15">
      <c r="B37" s="411"/>
      <c r="C37" s="414"/>
      <c r="D37" s="415"/>
      <c r="E37" s="95" t="s">
        <v>176</v>
      </c>
      <c r="F37" s="96">
        <v>363</v>
      </c>
      <c r="G37" s="97" t="s">
        <v>161</v>
      </c>
    </row>
    <row r="38" spans="2:7" ht="18.95" customHeight="1" x14ac:dyDescent="0.15">
      <c r="B38" s="400" t="s">
        <v>199</v>
      </c>
      <c r="C38" s="401"/>
      <c r="D38" s="402"/>
      <c r="E38" s="38" t="s">
        <v>200</v>
      </c>
      <c r="F38" s="98">
        <f>F6+F8+F10+F12+F14+F16+F18+F20+F22+F25+F27+F29+F33+F36</f>
        <v>4710</v>
      </c>
      <c r="G38" s="99"/>
    </row>
    <row r="39" spans="2:7" ht="18.75" customHeight="1" x14ac:dyDescent="0.15">
      <c r="B39" s="403"/>
      <c r="C39" s="404"/>
      <c r="D39" s="405"/>
      <c r="E39" s="37" t="s">
        <v>201</v>
      </c>
      <c r="F39" s="100">
        <f>F7+F11+F13+F15+F19+F21+F24+F26+F30+F32+F34+F37</f>
        <v>2630</v>
      </c>
      <c r="G39" s="101"/>
    </row>
    <row r="40" spans="2:7" ht="18.75" customHeight="1" x14ac:dyDescent="0.15">
      <c r="B40" s="406"/>
      <c r="C40" s="407"/>
      <c r="D40" s="408"/>
      <c r="E40" s="39" t="s">
        <v>195</v>
      </c>
      <c r="F40" s="40" t="str">
        <f>F35</f>
        <v>3基</v>
      </c>
      <c r="G40" s="102"/>
    </row>
    <row r="41" spans="2:7" ht="14.25" customHeight="1" x14ac:dyDescent="0.15">
      <c r="B41" s="41" t="s">
        <v>257</v>
      </c>
      <c r="C41" s="41"/>
      <c r="D41" s="41"/>
      <c r="E41" s="41"/>
      <c r="F41" s="41"/>
      <c r="G41" s="103"/>
    </row>
  </sheetData>
  <mergeCells count="44">
    <mergeCell ref="B38:D40"/>
    <mergeCell ref="B27:C29"/>
    <mergeCell ref="D27:D28"/>
    <mergeCell ref="E27:E28"/>
    <mergeCell ref="F27:F28"/>
    <mergeCell ref="B33:B37"/>
    <mergeCell ref="C33:C35"/>
    <mergeCell ref="D33:D35"/>
    <mergeCell ref="C36:C37"/>
    <mergeCell ref="D36:D37"/>
    <mergeCell ref="G27:G28"/>
    <mergeCell ref="B30:C32"/>
    <mergeCell ref="D30:D31"/>
    <mergeCell ref="E30:E31"/>
    <mergeCell ref="F30:F31"/>
    <mergeCell ref="G30:G31"/>
    <mergeCell ref="B25:C26"/>
    <mergeCell ref="D25:D26"/>
    <mergeCell ref="E16:E17"/>
    <mergeCell ref="F16:F17"/>
    <mergeCell ref="G16:G17"/>
    <mergeCell ref="D18:D19"/>
    <mergeCell ref="B20:C21"/>
    <mergeCell ref="D20:D21"/>
    <mergeCell ref="B22:C24"/>
    <mergeCell ref="D22:D23"/>
    <mergeCell ref="E22:E23"/>
    <mergeCell ref="F22:F23"/>
    <mergeCell ref="G22:G23"/>
    <mergeCell ref="B12:C13"/>
    <mergeCell ref="D12:D13"/>
    <mergeCell ref="B14:C15"/>
    <mergeCell ref="D14:D15"/>
    <mergeCell ref="B16:C19"/>
    <mergeCell ref="D16:D17"/>
    <mergeCell ref="B4:G4"/>
    <mergeCell ref="B5:C5"/>
    <mergeCell ref="B6:C11"/>
    <mergeCell ref="D6:D7"/>
    <mergeCell ref="D8:D9"/>
    <mergeCell ref="E8:E9"/>
    <mergeCell ref="F8:F9"/>
    <mergeCell ref="G8:G9"/>
    <mergeCell ref="D10:D11"/>
  </mergeCells>
  <phoneticPr fontId="2"/>
  <printOptions horizontalCentered="1"/>
  <pageMargins left="0.78740157480314965" right="0.78740157480314965" top="0.39370078740157483" bottom="0.78740157480314965" header="0.55118110236220474" footer="0.19685039370078741"/>
  <pageSetup paperSize="9" firstPageNumber="366" orientation="portrait" useFirstPageNumber="1" horizontalDpi="300" verticalDpi="300" r:id="rId1"/>
  <headerFooter scaleWithDoc="0" alignWithMargins="0">
    <oddHeader>&amp;L&amp;"ＭＳ Ｐゴシック,太字"&amp;18 ２　島しょ港湾（地方港湾）一覧表</oddHeader>
    <oddFooter>&amp;C&amp;"ＭＳ Ｐ明朝,標準"-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CCFFFF"/>
  </sheetPr>
  <dimension ref="A1:M126"/>
  <sheetViews>
    <sheetView view="pageBreakPreview" zoomScaleNormal="125" zoomScaleSheetLayoutView="10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358"/>
      <c r="B1" s="358"/>
      <c r="C1" s="358"/>
      <c r="D1" s="358"/>
      <c r="E1" s="358"/>
      <c r="F1" s="358"/>
      <c r="G1" s="358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359" t="s">
        <v>252</v>
      </c>
      <c r="B3" s="359"/>
      <c r="C3" s="359"/>
      <c r="D3" s="359"/>
      <c r="E3" s="359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360" t="s">
        <v>94</v>
      </c>
      <c r="B6" s="360"/>
      <c r="C6" s="360"/>
      <c r="D6" s="360"/>
      <c r="E6" s="127" t="s">
        <v>283</v>
      </c>
      <c r="F6" s="127"/>
      <c r="G6" s="127"/>
      <c r="H6" s="361" t="s">
        <v>95</v>
      </c>
      <c r="I6" s="361"/>
      <c r="J6" s="362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363" t="s">
        <v>72</v>
      </c>
      <c r="B10" s="364"/>
      <c r="C10" s="336" t="s">
        <v>7</v>
      </c>
      <c r="D10" s="337"/>
      <c r="E10" s="129" t="s">
        <v>0</v>
      </c>
      <c r="F10" s="130"/>
      <c r="G10" s="127"/>
      <c r="H10" s="131" t="s">
        <v>12</v>
      </c>
      <c r="I10" s="129" t="s">
        <v>11</v>
      </c>
      <c r="J10" s="336" t="s">
        <v>8</v>
      </c>
      <c r="K10" s="337"/>
      <c r="L10" s="129" t="s">
        <v>9</v>
      </c>
    </row>
    <row r="11" spans="1:12" ht="9.6" customHeight="1" x14ac:dyDescent="0.15">
      <c r="A11" s="365" t="s">
        <v>73</v>
      </c>
      <c r="B11" s="366"/>
      <c r="C11" s="132"/>
      <c r="D11" s="166">
        <v>56</v>
      </c>
      <c r="E11" s="133">
        <v>125754</v>
      </c>
      <c r="F11" s="134"/>
      <c r="G11" s="127"/>
      <c r="H11" s="367" t="s">
        <v>10</v>
      </c>
      <c r="I11" s="135">
        <v>1495</v>
      </c>
      <c r="J11" s="341">
        <v>476</v>
      </c>
      <c r="K11" s="342"/>
      <c r="L11" s="135">
        <v>1019</v>
      </c>
    </row>
    <row r="12" spans="1:12" ht="9.6" customHeight="1" x14ac:dyDescent="0.15">
      <c r="A12" s="331"/>
      <c r="B12" s="334"/>
      <c r="C12" s="137"/>
      <c r="D12" s="166">
        <v>32</v>
      </c>
      <c r="E12" s="138">
        <v>67957</v>
      </c>
      <c r="F12" s="134"/>
      <c r="G12" s="127"/>
      <c r="H12" s="354"/>
      <c r="I12" s="133">
        <v>1570</v>
      </c>
      <c r="J12" s="356">
        <v>547</v>
      </c>
      <c r="K12" s="357">
        <v>0</v>
      </c>
      <c r="L12" s="183">
        <v>1023</v>
      </c>
    </row>
    <row r="13" spans="1:12" ht="9.6" customHeight="1" x14ac:dyDescent="0.15">
      <c r="A13" s="331"/>
      <c r="B13" s="334"/>
      <c r="C13" s="137"/>
      <c r="D13" s="167">
        <v>24</v>
      </c>
      <c r="E13" s="138">
        <v>57797</v>
      </c>
      <c r="F13" s="134"/>
      <c r="G13" s="127"/>
      <c r="H13" s="368"/>
      <c r="I13" s="138">
        <v>-75</v>
      </c>
      <c r="J13" s="345">
        <v>-71</v>
      </c>
      <c r="K13" s="346"/>
      <c r="L13" s="138">
        <v>-4</v>
      </c>
    </row>
    <row r="14" spans="1:12" ht="9.6" customHeight="1" x14ac:dyDescent="0.15">
      <c r="A14" s="331" t="s">
        <v>3</v>
      </c>
      <c r="B14" s="333" t="s">
        <v>6</v>
      </c>
      <c r="C14" s="70"/>
      <c r="D14" s="167">
        <v>19</v>
      </c>
      <c r="E14" s="138">
        <v>107939</v>
      </c>
      <c r="F14" s="134"/>
      <c r="G14" s="127"/>
      <c r="H14" s="353" t="s">
        <v>231</v>
      </c>
      <c r="I14" s="133">
        <v>0</v>
      </c>
      <c r="J14" s="343">
        <v>0</v>
      </c>
      <c r="K14" s="344"/>
      <c r="L14" s="133">
        <v>0</v>
      </c>
    </row>
    <row r="15" spans="1:12" ht="9.6" customHeight="1" x14ac:dyDescent="0.15">
      <c r="A15" s="331"/>
      <c r="B15" s="333"/>
      <c r="C15" s="70"/>
      <c r="D15" s="167">
        <v>10</v>
      </c>
      <c r="E15" s="138">
        <v>57228</v>
      </c>
      <c r="F15" s="134"/>
      <c r="G15" s="127"/>
      <c r="H15" s="354"/>
      <c r="I15" s="133">
        <v>0</v>
      </c>
      <c r="J15" s="356">
        <v>0</v>
      </c>
      <c r="K15" s="357"/>
      <c r="L15" s="183">
        <v>0</v>
      </c>
    </row>
    <row r="16" spans="1:12" ht="9.6" customHeight="1" x14ac:dyDescent="0.15">
      <c r="A16" s="331"/>
      <c r="B16" s="333"/>
      <c r="C16" s="70"/>
      <c r="D16" s="167">
        <v>9</v>
      </c>
      <c r="E16" s="138">
        <v>50711</v>
      </c>
      <c r="F16" s="134"/>
      <c r="G16" s="127"/>
      <c r="H16" s="355"/>
      <c r="I16" s="184">
        <v>0</v>
      </c>
      <c r="J16" s="284">
        <v>0</v>
      </c>
      <c r="K16" s="285"/>
      <c r="L16" s="184">
        <v>0</v>
      </c>
    </row>
    <row r="17" spans="1:12" ht="9.6" customHeight="1" x14ac:dyDescent="0.15">
      <c r="A17" s="332"/>
      <c r="B17" s="333" t="s">
        <v>5</v>
      </c>
      <c r="C17" s="70"/>
      <c r="D17" s="167">
        <v>37</v>
      </c>
      <c r="E17" s="167">
        <v>17815</v>
      </c>
      <c r="F17" s="134"/>
      <c r="G17" s="127"/>
      <c r="K17" s="127"/>
      <c r="L17" s="127" t="s">
        <v>282</v>
      </c>
    </row>
    <row r="18" spans="1:12" ht="9.6" customHeight="1" x14ac:dyDescent="0.15">
      <c r="A18" s="332"/>
      <c r="B18" s="333"/>
      <c r="C18" s="70"/>
      <c r="D18" s="167">
        <v>22</v>
      </c>
      <c r="E18" s="138">
        <v>10729</v>
      </c>
      <c r="F18" s="134"/>
      <c r="G18" s="127"/>
      <c r="K18" s="127"/>
      <c r="L18" s="127" t="s">
        <v>284</v>
      </c>
    </row>
    <row r="19" spans="1:12" ht="9.6" customHeight="1" x14ac:dyDescent="0.15">
      <c r="A19" s="332"/>
      <c r="B19" s="333"/>
      <c r="C19" s="70"/>
      <c r="D19" s="167">
        <v>15</v>
      </c>
      <c r="E19" s="138">
        <v>7086</v>
      </c>
      <c r="F19" s="134"/>
      <c r="G19" s="127"/>
      <c r="K19" s="127"/>
      <c r="L19" s="127" t="s">
        <v>264</v>
      </c>
    </row>
    <row r="20" spans="1:12" ht="11.1" customHeight="1" x14ac:dyDescent="0.15">
      <c r="A20" s="332" t="s">
        <v>4</v>
      </c>
      <c r="B20" s="334"/>
      <c r="C20" s="137"/>
      <c r="D20" s="167">
        <v>0</v>
      </c>
      <c r="E20" s="167">
        <v>0</v>
      </c>
      <c r="F20" s="134"/>
      <c r="G20" s="127"/>
      <c r="H20" s="335" t="s">
        <v>96</v>
      </c>
      <c r="I20" s="335"/>
      <c r="J20" s="335"/>
      <c r="K20" s="335"/>
      <c r="L20" s="127"/>
    </row>
    <row r="21" spans="1:12" ht="9.6" customHeight="1" x14ac:dyDescent="0.15">
      <c r="A21" s="332"/>
      <c r="B21" s="334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336" t="s">
        <v>69</v>
      </c>
      <c r="K21" s="337"/>
      <c r="L21" s="129" t="s">
        <v>70</v>
      </c>
    </row>
    <row r="22" spans="1:12" ht="9.6" customHeight="1" x14ac:dyDescent="0.15">
      <c r="A22" s="332"/>
      <c r="B22" s="334"/>
      <c r="C22" s="137"/>
      <c r="D22" s="167">
        <v>0</v>
      </c>
      <c r="E22" s="138">
        <v>0</v>
      </c>
      <c r="F22" s="134"/>
      <c r="G22" s="127"/>
      <c r="H22" s="338" t="s">
        <v>79</v>
      </c>
      <c r="I22" s="135">
        <v>0</v>
      </c>
      <c r="J22" s="341">
        <v>0</v>
      </c>
      <c r="K22" s="342"/>
      <c r="L22" s="135">
        <v>0</v>
      </c>
    </row>
    <row r="23" spans="1:12" ht="9.6" customHeight="1" x14ac:dyDescent="0.15">
      <c r="A23" s="331" t="s">
        <v>74</v>
      </c>
      <c r="B23" s="334"/>
      <c r="C23" s="137"/>
      <c r="D23" s="167">
        <v>0</v>
      </c>
      <c r="E23" s="167">
        <v>0</v>
      </c>
      <c r="F23" s="134"/>
      <c r="G23" s="127"/>
      <c r="H23" s="339"/>
      <c r="I23" s="133">
        <v>0</v>
      </c>
      <c r="J23" s="343">
        <v>0</v>
      </c>
      <c r="K23" s="344">
        <v>0</v>
      </c>
      <c r="L23" s="133">
        <v>0</v>
      </c>
    </row>
    <row r="24" spans="1:12" ht="9.6" customHeight="1" x14ac:dyDescent="0.15">
      <c r="A24" s="331"/>
      <c r="B24" s="334"/>
      <c r="C24" s="137"/>
      <c r="D24" s="167">
        <v>0</v>
      </c>
      <c r="E24" s="138">
        <v>0</v>
      </c>
      <c r="F24" s="134"/>
      <c r="G24" s="127"/>
      <c r="H24" s="340"/>
      <c r="I24" s="138">
        <v>0</v>
      </c>
      <c r="J24" s="345">
        <v>0</v>
      </c>
      <c r="K24" s="346"/>
      <c r="L24" s="138">
        <v>0</v>
      </c>
    </row>
    <row r="25" spans="1:12" ht="9.6" customHeight="1" x14ac:dyDescent="0.15">
      <c r="A25" s="331"/>
      <c r="B25" s="334"/>
      <c r="C25" s="137"/>
      <c r="D25" s="167">
        <v>0</v>
      </c>
      <c r="E25" s="138">
        <v>0</v>
      </c>
      <c r="F25" s="134"/>
      <c r="G25" s="127"/>
      <c r="H25" s="347" t="s">
        <v>75</v>
      </c>
      <c r="I25" s="133">
        <f>J25+L25</f>
        <v>852</v>
      </c>
      <c r="J25" s="343">
        <v>426</v>
      </c>
      <c r="K25" s="344"/>
      <c r="L25" s="133">
        <v>426</v>
      </c>
    </row>
    <row r="26" spans="1:12" ht="9.6" customHeight="1" x14ac:dyDescent="0.15">
      <c r="A26" s="331" t="s">
        <v>1</v>
      </c>
      <c r="B26" s="334"/>
      <c r="C26" s="140"/>
      <c r="D26" s="167">
        <v>0</v>
      </c>
      <c r="E26" s="167">
        <v>0</v>
      </c>
      <c r="F26" s="134"/>
      <c r="G26" s="127"/>
      <c r="H26" s="348"/>
      <c r="I26" s="138">
        <f>J26+L26</f>
        <v>1120</v>
      </c>
      <c r="J26" s="345">
        <v>560</v>
      </c>
      <c r="K26" s="346"/>
      <c r="L26" s="138">
        <v>560</v>
      </c>
    </row>
    <row r="27" spans="1:12" ht="9.6" customHeight="1" x14ac:dyDescent="0.15">
      <c r="A27" s="331"/>
      <c r="B27" s="334"/>
      <c r="C27" s="137"/>
      <c r="D27" s="167">
        <v>0</v>
      </c>
      <c r="E27" s="138">
        <v>0</v>
      </c>
      <c r="F27" s="134"/>
      <c r="G27" s="127"/>
      <c r="H27" s="349"/>
      <c r="I27" s="186">
        <f>J27+L27</f>
        <v>-268</v>
      </c>
      <c r="J27" s="345">
        <f>J25-J26</f>
        <v>-134</v>
      </c>
      <c r="K27" s="346"/>
      <c r="L27" s="133">
        <f>L25-L26</f>
        <v>-134</v>
      </c>
    </row>
    <row r="28" spans="1:12" ht="9.6" customHeight="1" x14ac:dyDescent="0.15">
      <c r="A28" s="331"/>
      <c r="B28" s="334"/>
      <c r="C28" s="137"/>
      <c r="D28" s="167">
        <v>0</v>
      </c>
      <c r="E28" s="138">
        <v>0</v>
      </c>
      <c r="F28" s="134"/>
      <c r="G28" s="127"/>
      <c r="H28" s="347" t="s">
        <v>76</v>
      </c>
      <c r="I28" s="186">
        <v>0</v>
      </c>
      <c r="J28" s="345">
        <v>0</v>
      </c>
      <c r="K28" s="346"/>
      <c r="L28" s="186">
        <v>0</v>
      </c>
    </row>
    <row r="29" spans="1:12" ht="9.6" customHeight="1" x14ac:dyDescent="0.15">
      <c r="A29" s="331" t="s">
        <v>2</v>
      </c>
      <c r="B29" s="334"/>
      <c r="C29" s="137"/>
      <c r="D29" s="167">
        <v>0</v>
      </c>
      <c r="E29" s="167">
        <v>0</v>
      </c>
      <c r="F29" s="134"/>
      <c r="G29" s="127"/>
      <c r="H29" s="348"/>
      <c r="I29" s="186">
        <v>0</v>
      </c>
      <c r="J29" s="345">
        <v>0</v>
      </c>
      <c r="K29" s="346">
        <v>0</v>
      </c>
      <c r="L29" s="138">
        <v>0</v>
      </c>
    </row>
    <row r="30" spans="1:12" ht="9.6" customHeight="1" x14ac:dyDescent="0.15">
      <c r="A30" s="331"/>
      <c r="B30" s="334"/>
      <c r="C30" s="137"/>
      <c r="D30" s="167">
        <v>0</v>
      </c>
      <c r="E30" s="138">
        <v>0</v>
      </c>
      <c r="F30" s="134"/>
      <c r="G30" s="127"/>
      <c r="H30" s="350"/>
      <c r="I30" s="184">
        <v>0</v>
      </c>
      <c r="J30" s="284">
        <v>0</v>
      </c>
      <c r="K30" s="285"/>
      <c r="L30" s="187">
        <v>0</v>
      </c>
    </row>
    <row r="31" spans="1:12" ht="9.6" customHeight="1" x14ac:dyDescent="0.15">
      <c r="A31" s="351"/>
      <c r="B31" s="352"/>
      <c r="C31" s="142"/>
      <c r="D31" s="185">
        <v>0</v>
      </c>
      <c r="E31" s="184">
        <v>0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19" t="s">
        <v>97</v>
      </c>
      <c r="B33" s="319"/>
      <c r="C33" s="319"/>
      <c r="D33" s="319"/>
      <c r="E33" s="320"/>
      <c r="F33" s="127" t="s">
        <v>106</v>
      </c>
    </row>
    <row r="34" spans="1:13" ht="9" customHeight="1" x14ac:dyDescent="0.15">
      <c r="A34" s="321" t="s">
        <v>205</v>
      </c>
      <c r="B34" s="322"/>
      <c r="C34" s="143" t="s">
        <v>223</v>
      </c>
      <c r="D34" s="144" t="s">
        <v>11</v>
      </c>
      <c r="E34" s="145" t="s">
        <v>69</v>
      </c>
      <c r="F34" s="146" t="s">
        <v>70</v>
      </c>
      <c r="H34" s="321" t="s">
        <v>205</v>
      </c>
      <c r="I34" s="322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323" t="s">
        <v>13</v>
      </c>
      <c r="B35" s="324"/>
      <c r="C35" s="76"/>
      <c r="D35" s="188">
        <v>12809</v>
      </c>
      <c r="E35" s="188">
        <v>1177</v>
      </c>
      <c r="F35" s="189">
        <v>11632</v>
      </c>
      <c r="H35" s="325" t="s">
        <v>43</v>
      </c>
      <c r="I35" s="326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12809</v>
      </c>
      <c r="E36" s="195">
        <v>1177</v>
      </c>
      <c r="F36" s="189">
        <v>11632</v>
      </c>
      <c r="H36" s="299" t="s">
        <v>44</v>
      </c>
      <c r="I36" s="300"/>
      <c r="J36" s="151">
        <v>265</v>
      </c>
      <c r="K36" s="196">
        <v>96</v>
      </c>
      <c r="L36" s="191">
        <v>0</v>
      </c>
      <c r="M36" s="197">
        <v>96</v>
      </c>
    </row>
    <row r="37" spans="1:13" ht="9" customHeight="1" x14ac:dyDescent="0.15">
      <c r="A37" s="315" t="s">
        <v>100</v>
      </c>
      <c r="B37" s="327"/>
      <c r="C37" s="152"/>
      <c r="D37" s="198">
        <v>622</v>
      </c>
      <c r="E37" s="199">
        <v>235</v>
      </c>
      <c r="F37" s="200">
        <v>387</v>
      </c>
      <c r="H37" s="315" t="s">
        <v>45</v>
      </c>
      <c r="I37" s="327"/>
      <c r="J37" s="152"/>
      <c r="K37" s="198">
        <v>291</v>
      </c>
      <c r="L37" s="199">
        <v>35</v>
      </c>
      <c r="M37" s="200">
        <v>256</v>
      </c>
    </row>
    <row r="38" spans="1:13" ht="9" customHeight="1" x14ac:dyDescent="0.15">
      <c r="A38" s="328" t="s">
        <v>14</v>
      </c>
      <c r="B38" s="329"/>
      <c r="C38" s="148">
        <v>11</v>
      </c>
      <c r="D38" s="190">
        <v>0</v>
      </c>
      <c r="E38" s="191">
        <v>0</v>
      </c>
      <c r="F38" s="192">
        <v>0</v>
      </c>
      <c r="H38" s="305" t="s">
        <v>46</v>
      </c>
      <c r="I38" s="330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312" t="s">
        <v>15</v>
      </c>
      <c r="B39" s="313"/>
      <c r="C39" s="153">
        <v>21</v>
      </c>
      <c r="D39" s="201">
        <v>7</v>
      </c>
      <c r="E39" s="202">
        <v>0</v>
      </c>
      <c r="F39" s="203">
        <v>7</v>
      </c>
      <c r="H39" s="297" t="s">
        <v>224</v>
      </c>
      <c r="I39" s="314"/>
      <c r="J39" s="153">
        <v>281</v>
      </c>
      <c r="K39" s="201">
        <v>99</v>
      </c>
      <c r="L39" s="202">
        <v>0</v>
      </c>
      <c r="M39" s="203">
        <v>99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297" t="s">
        <v>47</v>
      </c>
      <c r="I40" s="31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312" t="s">
        <v>16</v>
      </c>
      <c r="B41" s="313"/>
      <c r="C41" s="153">
        <v>23</v>
      </c>
      <c r="D41" s="201">
        <v>0</v>
      </c>
      <c r="E41" s="202">
        <v>0</v>
      </c>
      <c r="F41" s="203">
        <v>0</v>
      </c>
      <c r="H41" s="297" t="s">
        <v>207</v>
      </c>
      <c r="I41" s="314"/>
      <c r="J41" s="153">
        <v>301</v>
      </c>
      <c r="K41" s="201">
        <v>53</v>
      </c>
      <c r="L41" s="202">
        <v>5</v>
      </c>
      <c r="M41" s="203">
        <v>48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297" t="s">
        <v>48</v>
      </c>
      <c r="I42" s="314"/>
      <c r="J42" s="153">
        <v>311</v>
      </c>
      <c r="K42" s="201">
        <v>0</v>
      </c>
      <c r="L42" s="202">
        <v>0</v>
      </c>
      <c r="M42" s="203">
        <v>0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380</v>
      </c>
      <c r="E43" s="202">
        <v>6</v>
      </c>
      <c r="F43" s="197">
        <v>374</v>
      </c>
      <c r="H43" s="297" t="s">
        <v>226</v>
      </c>
      <c r="I43" s="314"/>
      <c r="J43" s="153">
        <v>320</v>
      </c>
      <c r="K43" s="201">
        <v>2</v>
      </c>
      <c r="L43" s="202">
        <v>0</v>
      </c>
      <c r="M43" s="203">
        <v>2</v>
      </c>
    </row>
    <row r="44" spans="1:13" ht="9" customHeight="1" x14ac:dyDescent="0.15">
      <c r="A44" s="312" t="s">
        <v>17</v>
      </c>
      <c r="B44" s="313"/>
      <c r="C44" s="153">
        <v>41</v>
      </c>
      <c r="D44" s="201">
        <v>0</v>
      </c>
      <c r="E44" s="202">
        <v>0</v>
      </c>
      <c r="F44" s="203">
        <v>0</v>
      </c>
      <c r="H44" s="297" t="s">
        <v>227</v>
      </c>
      <c r="I44" s="314"/>
      <c r="J44" s="153">
        <v>321</v>
      </c>
      <c r="K44" s="201">
        <v>37</v>
      </c>
      <c r="L44" s="202">
        <v>30</v>
      </c>
      <c r="M44" s="203">
        <v>7</v>
      </c>
    </row>
    <row r="45" spans="1:13" ht="9" customHeight="1" x14ac:dyDescent="0.15">
      <c r="A45" s="290" t="s">
        <v>82</v>
      </c>
      <c r="B45" s="291"/>
      <c r="C45" s="153">
        <v>51</v>
      </c>
      <c r="D45" s="201">
        <v>152</v>
      </c>
      <c r="E45" s="202">
        <v>147</v>
      </c>
      <c r="F45" s="203">
        <v>5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312" t="s">
        <v>18</v>
      </c>
      <c r="B46" s="31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83</v>
      </c>
      <c r="L46" s="202">
        <v>0</v>
      </c>
      <c r="M46" s="203">
        <v>83</v>
      </c>
    </row>
    <row r="47" spans="1:13" ht="9" customHeight="1" x14ac:dyDescent="0.15">
      <c r="A47" s="290" t="s">
        <v>90</v>
      </c>
      <c r="B47" s="291"/>
      <c r="C47" s="153">
        <v>71</v>
      </c>
      <c r="D47" s="201">
        <v>1</v>
      </c>
      <c r="E47" s="202">
        <v>1</v>
      </c>
      <c r="F47" s="203">
        <v>0</v>
      </c>
      <c r="H47" s="157" t="s">
        <v>49</v>
      </c>
      <c r="I47" s="155"/>
      <c r="J47" s="153">
        <v>324</v>
      </c>
      <c r="K47" s="201">
        <v>0</v>
      </c>
      <c r="L47" s="202">
        <v>0</v>
      </c>
      <c r="M47" s="203">
        <v>0</v>
      </c>
    </row>
    <row r="48" spans="1:13" ht="9" customHeight="1" x14ac:dyDescent="0.15">
      <c r="A48" s="309" t="s">
        <v>98</v>
      </c>
      <c r="B48" s="310"/>
      <c r="C48" s="158">
        <v>81</v>
      </c>
      <c r="D48" s="196">
        <v>82</v>
      </c>
      <c r="E48" s="205">
        <v>81</v>
      </c>
      <c r="F48" s="197">
        <v>1</v>
      </c>
      <c r="H48" s="297" t="s">
        <v>228</v>
      </c>
      <c r="I48" s="31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315" t="s">
        <v>19</v>
      </c>
      <c r="B49" s="316"/>
      <c r="C49" s="152"/>
      <c r="D49" s="198">
        <v>79</v>
      </c>
      <c r="E49" s="199">
        <v>77</v>
      </c>
      <c r="F49" s="200">
        <v>2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305" t="s">
        <v>20</v>
      </c>
      <c r="B50" s="317"/>
      <c r="C50" s="148">
        <v>91</v>
      </c>
      <c r="D50" s="190">
        <v>0</v>
      </c>
      <c r="E50" s="191">
        <v>0</v>
      </c>
      <c r="F50" s="192">
        <v>0</v>
      </c>
      <c r="H50" s="297" t="s">
        <v>52</v>
      </c>
      <c r="I50" s="29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297" t="s">
        <v>21</v>
      </c>
      <c r="B51" s="318"/>
      <c r="C51" s="153">
        <v>92</v>
      </c>
      <c r="D51" s="201">
        <v>0</v>
      </c>
      <c r="E51" s="202">
        <v>0</v>
      </c>
      <c r="F51" s="203">
        <v>0</v>
      </c>
      <c r="H51" s="297" t="s">
        <v>53</v>
      </c>
      <c r="I51" s="298"/>
      <c r="J51" s="153">
        <v>361</v>
      </c>
      <c r="K51" s="201">
        <v>12</v>
      </c>
      <c r="L51" s="202">
        <v>0</v>
      </c>
      <c r="M51" s="203">
        <v>12</v>
      </c>
    </row>
    <row r="52" spans="1:13" ht="18" customHeight="1" x14ac:dyDescent="0.15">
      <c r="A52" s="297" t="s">
        <v>22</v>
      </c>
      <c r="B52" s="298"/>
      <c r="C52" s="153">
        <v>101</v>
      </c>
      <c r="D52" s="201">
        <v>0</v>
      </c>
      <c r="E52" s="202">
        <v>0</v>
      </c>
      <c r="F52" s="203">
        <v>0</v>
      </c>
      <c r="H52" s="309" t="s">
        <v>101</v>
      </c>
      <c r="I52" s="310"/>
      <c r="J52" s="158">
        <v>371</v>
      </c>
      <c r="K52" s="196">
        <v>5</v>
      </c>
      <c r="L52" s="205">
        <v>0</v>
      </c>
      <c r="M52" s="197">
        <v>5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303" t="s">
        <v>54</v>
      </c>
      <c r="I53" s="304"/>
      <c r="J53" s="152"/>
      <c r="K53" s="198">
        <v>321</v>
      </c>
      <c r="L53" s="199">
        <v>25</v>
      </c>
      <c r="M53" s="200">
        <v>296</v>
      </c>
    </row>
    <row r="54" spans="1:13" ht="9" customHeight="1" x14ac:dyDescent="0.15">
      <c r="A54" s="290" t="s">
        <v>93</v>
      </c>
      <c r="B54" s="291"/>
      <c r="C54" s="153">
        <v>112</v>
      </c>
      <c r="D54" s="201">
        <v>79</v>
      </c>
      <c r="E54" s="202">
        <v>77</v>
      </c>
      <c r="F54" s="203">
        <v>2</v>
      </c>
      <c r="H54" s="305" t="s">
        <v>80</v>
      </c>
      <c r="I54" s="30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299" t="s">
        <v>24</v>
      </c>
      <c r="B55" s="31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303" t="s">
        <v>25</v>
      </c>
      <c r="B56" s="304"/>
      <c r="C56" s="152"/>
      <c r="D56" s="198">
        <v>8985</v>
      </c>
      <c r="E56" s="199">
        <v>0</v>
      </c>
      <c r="F56" s="200">
        <v>8985</v>
      </c>
      <c r="H56" s="294" t="s">
        <v>91</v>
      </c>
      <c r="I56" s="29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307" t="s">
        <v>26</v>
      </c>
      <c r="B57" s="308"/>
      <c r="C57" s="148">
        <v>131</v>
      </c>
      <c r="D57" s="190">
        <v>0</v>
      </c>
      <c r="E57" s="191">
        <v>0</v>
      </c>
      <c r="F57" s="192">
        <v>0</v>
      </c>
      <c r="H57" s="290" t="s">
        <v>56</v>
      </c>
      <c r="I57" s="29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290" t="s">
        <v>27</v>
      </c>
      <c r="B58" s="291"/>
      <c r="C58" s="153">
        <v>141</v>
      </c>
      <c r="D58" s="201">
        <v>0</v>
      </c>
      <c r="E58" s="202">
        <v>0</v>
      </c>
      <c r="F58" s="203">
        <v>0</v>
      </c>
      <c r="H58" s="294" t="s">
        <v>209</v>
      </c>
      <c r="I58" s="295"/>
      <c r="J58" s="136">
        <v>421</v>
      </c>
      <c r="K58" s="201">
        <v>202</v>
      </c>
      <c r="L58" s="202">
        <v>12</v>
      </c>
      <c r="M58" s="203">
        <v>190</v>
      </c>
    </row>
    <row r="59" spans="1:13" ht="9" customHeight="1" x14ac:dyDescent="0.15">
      <c r="A59" s="290" t="s">
        <v>83</v>
      </c>
      <c r="B59" s="291"/>
      <c r="C59" s="153">
        <v>151</v>
      </c>
      <c r="D59" s="201">
        <v>0</v>
      </c>
      <c r="E59" s="202">
        <v>0</v>
      </c>
      <c r="F59" s="203">
        <v>0</v>
      </c>
      <c r="H59" s="290" t="s">
        <v>57</v>
      </c>
      <c r="I59" s="291"/>
      <c r="J59" s="153">
        <v>422</v>
      </c>
      <c r="K59" s="201">
        <v>119</v>
      </c>
      <c r="L59" s="202">
        <v>13</v>
      </c>
      <c r="M59" s="203">
        <v>106</v>
      </c>
    </row>
    <row r="60" spans="1:13" ht="9" customHeight="1" x14ac:dyDescent="0.15">
      <c r="A60" s="297" t="s">
        <v>84</v>
      </c>
      <c r="B60" s="298"/>
      <c r="C60" s="153">
        <v>161</v>
      </c>
      <c r="D60" s="201">
        <v>8985</v>
      </c>
      <c r="E60" s="202">
        <v>0</v>
      </c>
      <c r="F60" s="203">
        <v>8985</v>
      </c>
      <c r="H60" s="290" t="s">
        <v>58</v>
      </c>
      <c r="I60" s="29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290" t="s">
        <v>28</v>
      </c>
      <c r="B61" s="291"/>
      <c r="C61" s="153">
        <v>162</v>
      </c>
      <c r="D61" s="201">
        <v>0</v>
      </c>
      <c r="E61" s="202">
        <v>0</v>
      </c>
      <c r="F61" s="203">
        <v>0</v>
      </c>
      <c r="H61" s="290" t="s">
        <v>229</v>
      </c>
      <c r="I61" s="291"/>
      <c r="J61" s="153">
        <v>424</v>
      </c>
      <c r="K61" s="201">
        <v>0</v>
      </c>
      <c r="L61" s="202">
        <v>0</v>
      </c>
      <c r="M61" s="203">
        <v>0</v>
      </c>
    </row>
    <row r="62" spans="1:13" ht="9" customHeight="1" x14ac:dyDescent="0.15">
      <c r="A62" s="290" t="s">
        <v>29</v>
      </c>
      <c r="B62" s="291"/>
      <c r="C62" s="153">
        <v>171</v>
      </c>
      <c r="D62" s="201">
        <v>0</v>
      </c>
      <c r="E62" s="202">
        <v>0</v>
      </c>
      <c r="F62" s="203">
        <v>0</v>
      </c>
      <c r="H62" s="301" t="s">
        <v>87</v>
      </c>
      <c r="I62" s="302"/>
      <c r="J62" s="151">
        <v>425</v>
      </c>
      <c r="K62" s="196">
        <v>0</v>
      </c>
      <c r="L62" s="205">
        <v>0</v>
      </c>
      <c r="M62" s="197">
        <v>0</v>
      </c>
    </row>
    <row r="63" spans="1:13" ht="9" customHeight="1" x14ac:dyDescent="0.15">
      <c r="A63" s="297" t="s">
        <v>30</v>
      </c>
      <c r="B63" s="298"/>
      <c r="C63" s="153">
        <v>181</v>
      </c>
      <c r="D63" s="201">
        <v>0</v>
      </c>
      <c r="E63" s="202">
        <v>0</v>
      </c>
      <c r="F63" s="203">
        <v>0</v>
      </c>
      <c r="H63" s="303" t="s">
        <v>59</v>
      </c>
      <c r="I63" s="304"/>
      <c r="J63" s="152"/>
      <c r="K63" s="198">
        <v>17</v>
      </c>
      <c r="L63" s="199">
        <v>0</v>
      </c>
      <c r="M63" s="200">
        <v>17</v>
      </c>
    </row>
    <row r="64" spans="1:13" ht="9" customHeight="1" x14ac:dyDescent="0.15">
      <c r="A64" s="290" t="s">
        <v>31</v>
      </c>
      <c r="B64" s="291"/>
      <c r="C64" s="153">
        <v>191</v>
      </c>
      <c r="D64" s="201">
        <v>0</v>
      </c>
      <c r="E64" s="202">
        <v>0</v>
      </c>
      <c r="F64" s="203">
        <v>0</v>
      </c>
      <c r="H64" s="307" t="s">
        <v>60</v>
      </c>
      <c r="I64" s="30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290" t="s">
        <v>32</v>
      </c>
      <c r="B65" s="291"/>
      <c r="C65" s="153">
        <v>201</v>
      </c>
      <c r="D65" s="201">
        <v>0</v>
      </c>
      <c r="E65" s="202">
        <v>0</v>
      </c>
      <c r="F65" s="203">
        <v>0</v>
      </c>
      <c r="H65" s="294" t="s">
        <v>210</v>
      </c>
      <c r="I65" s="29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294" t="s">
        <v>214</v>
      </c>
      <c r="I66" s="29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556</v>
      </c>
      <c r="E67" s="199">
        <v>122</v>
      </c>
      <c r="F67" s="200">
        <v>434</v>
      </c>
      <c r="H67" s="297" t="s">
        <v>61</v>
      </c>
      <c r="I67" s="29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307" t="s">
        <v>33</v>
      </c>
      <c r="B68" s="308"/>
      <c r="C68" s="148">
        <v>221</v>
      </c>
      <c r="D68" s="190">
        <v>0</v>
      </c>
      <c r="E68" s="191">
        <v>0</v>
      </c>
      <c r="F68" s="192">
        <v>0</v>
      </c>
      <c r="H68" s="290" t="s">
        <v>88</v>
      </c>
      <c r="I68" s="291"/>
      <c r="J68" s="153">
        <v>444</v>
      </c>
      <c r="K68" s="201">
        <v>0</v>
      </c>
      <c r="L68" s="202">
        <v>0</v>
      </c>
      <c r="M68" s="203">
        <v>0</v>
      </c>
    </row>
    <row r="69" spans="1:13" ht="9" customHeight="1" x14ac:dyDescent="0.15">
      <c r="A69" s="290" t="s">
        <v>34</v>
      </c>
      <c r="B69" s="291"/>
      <c r="C69" s="153">
        <v>222</v>
      </c>
      <c r="D69" s="201">
        <v>0</v>
      </c>
      <c r="E69" s="202">
        <v>0</v>
      </c>
      <c r="F69" s="203">
        <v>0</v>
      </c>
      <c r="H69" s="297" t="s">
        <v>62</v>
      </c>
      <c r="I69" s="29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297" t="s">
        <v>35</v>
      </c>
      <c r="B70" s="298"/>
      <c r="C70" s="153">
        <v>231</v>
      </c>
      <c r="D70" s="201">
        <v>0</v>
      </c>
      <c r="E70" s="202">
        <v>0</v>
      </c>
      <c r="F70" s="203">
        <v>0</v>
      </c>
      <c r="H70" s="294" t="s">
        <v>212</v>
      </c>
      <c r="I70" s="295"/>
      <c r="J70" s="136">
        <v>461</v>
      </c>
      <c r="K70" s="201">
        <v>17</v>
      </c>
      <c r="L70" s="202">
        <v>0</v>
      </c>
      <c r="M70" s="203">
        <v>17</v>
      </c>
    </row>
    <row r="71" spans="1:13" ht="9" customHeight="1" x14ac:dyDescent="0.15">
      <c r="A71" s="297" t="s">
        <v>36</v>
      </c>
      <c r="B71" s="298"/>
      <c r="C71" s="153">
        <v>241</v>
      </c>
      <c r="D71" s="201">
        <v>193</v>
      </c>
      <c r="E71" s="202">
        <v>30</v>
      </c>
      <c r="F71" s="203">
        <v>163</v>
      </c>
      <c r="H71" s="301" t="s">
        <v>89</v>
      </c>
      <c r="I71" s="30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297" t="s">
        <v>37</v>
      </c>
      <c r="B72" s="298"/>
      <c r="C72" s="153">
        <v>251</v>
      </c>
      <c r="D72" s="201">
        <v>0</v>
      </c>
      <c r="E72" s="202">
        <v>0</v>
      </c>
      <c r="F72" s="203">
        <v>0</v>
      </c>
      <c r="H72" s="303" t="s">
        <v>102</v>
      </c>
      <c r="I72" s="304"/>
      <c r="J72" s="152"/>
      <c r="K72" s="198">
        <v>1901</v>
      </c>
      <c r="L72" s="199">
        <v>682</v>
      </c>
      <c r="M72" s="200">
        <v>1219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173</v>
      </c>
      <c r="E73" s="202">
        <v>52</v>
      </c>
      <c r="F73" s="203">
        <v>121</v>
      </c>
      <c r="H73" s="305" t="s">
        <v>63</v>
      </c>
      <c r="I73" s="306"/>
      <c r="J73" s="148">
        <v>481</v>
      </c>
      <c r="K73" s="190">
        <v>5</v>
      </c>
      <c r="L73" s="191">
        <v>0</v>
      </c>
      <c r="M73" s="192">
        <v>5</v>
      </c>
    </row>
    <row r="74" spans="1:13" ht="9" customHeight="1" x14ac:dyDescent="0.15">
      <c r="A74" s="290" t="s">
        <v>85</v>
      </c>
      <c r="B74" s="291"/>
      <c r="C74" s="153">
        <v>253</v>
      </c>
      <c r="D74" s="201">
        <v>90</v>
      </c>
      <c r="E74" s="202">
        <v>38</v>
      </c>
      <c r="F74" s="203">
        <v>52</v>
      </c>
      <c r="H74" s="292" t="s">
        <v>92</v>
      </c>
      <c r="I74" s="293"/>
      <c r="J74" s="163">
        <v>491</v>
      </c>
      <c r="K74" s="201">
        <v>15</v>
      </c>
      <c r="L74" s="202">
        <v>0</v>
      </c>
      <c r="M74" s="203">
        <v>15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4</v>
      </c>
      <c r="E75" s="202">
        <v>2</v>
      </c>
      <c r="F75" s="203">
        <v>2</v>
      </c>
      <c r="H75" s="294" t="s">
        <v>64</v>
      </c>
      <c r="I75" s="295"/>
      <c r="J75" s="136">
        <v>501</v>
      </c>
      <c r="K75" s="201">
        <v>10</v>
      </c>
      <c r="L75" s="202">
        <v>0</v>
      </c>
      <c r="M75" s="203">
        <v>10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0</v>
      </c>
      <c r="E76" s="202">
        <v>0</v>
      </c>
      <c r="F76" s="203">
        <v>0</v>
      </c>
      <c r="H76" s="296" t="s">
        <v>78</v>
      </c>
      <c r="I76" s="293"/>
      <c r="J76" s="163">
        <v>511</v>
      </c>
      <c r="K76" s="201">
        <v>170</v>
      </c>
      <c r="L76" s="202">
        <v>169</v>
      </c>
      <c r="M76" s="203">
        <v>1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290" t="s">
        <v>65</v>
      </c>
      <c r="I77" s="291"/>
      <c r="J77" s="153">
        <v>512</v>
      </c>
      <c r="K77" s="201">
        <v>0</v>
      </c>
      <c r="L77" s="202">
        <v>0</v>
      </c>
      <c r="M77" s="203">
        <v>0</v>
      </c>
    </row>
    <row r="78" spans="1:13" ht="9" customHeight="1" x14ac:dyDescent="0.15">
      <c r="A78" s="297" t="s">
        <v>41</v>
      </c>
      <c r="B78" s="298"/>
      <c r="C78" s="153">
        <v>261</v>
      </c>
      <c r="D78" s="201">
        <v>0</v>
      </c>
      <c r="E78" s="202">
        <v>0</v>
      </c>
      <c r="F78" s="203">
        <v>0</v>
      </c>
      <c r="H78" s="297" t="s">
        <v>66</v>
      </c>
      <c r="I78" s="298"/>
      <c r="J78" s="153">
        <v>521</v>
      </c>
      <c r="K78" s="201">
        <v>406</v>
      </c>
      <c r="L78" s="202">
        <v>235</v>
      </c>
      <c r="M78" s="203">
        <v>171</v>
      </c>
    </row>
    <row r="79" spans="1:13" ht="9" customHeight="1" x14ac:dyDescent="0.15">
      <c r="A79" s="297" t="s">
        <v>42</v>
      </c>
      <c r="B79" s="298"/>
      <c r="C79" s="153">
        <v>262</v>
      </c>
      <c r="D79" s="201">
        <v>0</v>
      </c>
      <c r="E79" s="202">
        <v>0</v>
      </c>
      <c r="F79" s="203">
        <v>0</v>
      </c>
      <c r="H79" s="299" t="s">
        <v>67</v>
      </c>
      <c r="I79" s="300"/>
      <c r="J79" s="151">
        <v>531</v>
      </c>
      <c r="K79" s="206">
        <v>1295</v>
      </c>
      <c r="L79" s="207">
        <v>278</v>
      </c>
      <c r="M79" s="208">
        <v>1017</v>
      </c>
    </row>
    <row r="80" spans="1:13" ht="9" customHeight="1" x14ac:dyDescent="0.15">
      <c r="A80" s="286" t="s">
        <v>68</v>
      </c>
      <c r="B80" s="28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37</v>
      </c>
      <c r="L80" s="211">
        <v>1</v>
      </c>
      <c r="M80" s="210">
        <v>36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288" t="s">
        <v>213</v>
      </c>
      <c r="I81" s="289"/>
      <c r="J81" s="165"/>
      <c r="K81" s="209">
        <v>0</v>
      </c>
      <c r="L81" s="211">
        <v>0</v>
      </c>
      <c r="M81" s="208">
        <v>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78:B78"/>
    <mergeCell ref="H78:I78"/>
    <mergeCell ref="A79:B79"/>
    <mergeCell ref="H79:I79"/>
    <mergeCell ref="A80:B80"/>
    <mergeCell ref="H81:I81"/>
    <mergeCell ref="H73:I73"/>
    <mergeCell ref="A74:B74"/>
    <mergeCell ref="H74:I74"/>
    <mergeCell ref="H75:I75"/>
    <mergeCell ref="H76:I76"/>
    <mergeCell ref="H77:I77"/>
    <mergeCell ref="A70:B70"/>
    <mergeCell ref="H70:I70"/>
    <mergeCell ref="A71:B71"/>
    <mergeCell ref="H71:I71"/>
    <mergeCell ref="A72:B72"/>
    <mergeCell ref="H72:I72"/>
    <mergeCell ref="H66:I66"/>
    <mergeCell ref="H67:I67"/>
    <mergeCell ref="A68:B68"/>
    <mergeCell ref="H68:I68"/>
    <mergeCell ref="A69:B69"/>
    <mergeCell ref="H69:I69"/>
    <mergeCell ref="A63:B63"/>
    <mergeCell ref="H63:I63"/>
    <mergeCell ref="A64:B64"/>
    <mergeCell ref="H64:I64"/>
    <mergeCell ref="A65:B65"/>
    <mergeCell ref="H65:I65"/>
    <mergeCell ref="A60:B60"/>
    <mergeCell ref="H60:I60"/>
    <mergeCell ref="A61:B61"/>
    <mergeCell ref="H61:I61"/>
    <mergeCell ref="A62:B62"/>
    <mergeCell ref="H62:I62"/>
    <mergeCell ref="A57:B57"/>
    <mergeCell ref="H57:I57"/>
    <mergeCell ref="A58:B58"/>
    <mergeCell ref="H58:I58"/>
    <mergeCell ref="A59:B59"/>
    <mergeCell ref="H59:I59"/>
    <mergeCell ref="H53:I53"/>
    <mergeCell ref="A54:B54"/>
    <mergeCell ref="H54:I54"/>
    <mergeCell ref="A55:B55"/>
    <mergeCell ref="A56:B56"/>
    <mergeCell ref="H56:I56"/>
    <mergeCell ref="A50:B50"/>
    <mergeCell ref="H50:I50"/>
    <mergeCell ref="A51:B51"/>
    <mergeCell ref="H51:I51"/>
    <mergeCell ref="A52:B52"/>
    <mergeCell ref="H52:I52"/>
    <mergeCell ref="A45:B45"/>
    <mergeCell ref="A46:B46"/>
    <mergeCell ref="A47:B47"/>
    <mergeCell ref="A48:B48"/>
    <mergeCell ref="H48:I48"/>
    <mergeCell ref="A49:B49"/>
    <mergeCell ref="H40:I40"/>
    <mergeCell ref="A41:B41"/>
    <mergeCell ref="H41:I41"/>
    <mergeCell ref="H42:I42"/>
    <mergeCell ref="H43:I43"/>
    <mergeCell ref="A44:B44"/>
    <mergeCell ref="H44:I44"/>
    <mergeCell ref="A37:B37"/>
    <mergeCell ref="H37:I37"/>
    <mergeCell ref="A38:B38"/>
    <mergeCell ref="H38:I38"/>
    <mergeCell ref="A39:B39"/>
    <mergeCell ref="H39:I39"/>
    <mergeCell ref="A33:E33"/>
    <mergeCell ref="A34:B34"/>
    <mergeCell ref="H34:I34"/>
    <mergeCell ref="A35:B35"/>
    <mergeCell ref="H35:I35"/>
    <mergeCell ref="H36:I36"/>
    <mergeCell ref="A26:B28"/>
    <mergeCell ref="J26:K26"/>
    <mergeCell ref="J27:K27"/>
    <mergeCell ref="H28:H30"/>
    <mergeCell ref="J28:K28"/>
    <mergeCell ref="A29:B31"/>
    <mergeCell ref="J29:K29"/>
    <mergeCell ref="J30:K30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11:B13"/>
    <mergeCell ref="H11:H13"/>
    <mergeCell ref="J11:K11"/>
    <mergeCell ref="J12:K12"/>
    <mergeCell ref="J13:K13"/>
    <mergeCell ref="A14:A19"/>
    <mergeCell ref="B14:B16"/>
    <mergeCell ref="B17:B19"/>
    <mergeCell ref="A1:G1"/>
    <mergeCell ref="A3:E3"/>
    <mergeCell ref="A6:D6"/>
    <mergeCell ref="H6:J6"/>
    <mergeCell ref="A10:B10"/>
    <mergeCell ref="C10:D10"/>
    <mergeCell ref="J10:K10"/>
    <mergeCell ref="H14:H16"/>
    <mergeCell ref="J14:K14"/>
    <mergeCell ref="J15:K15"/>
    <mergeCell ref="J16:K16"/>
  </mergeCells>
  <phoneticPr fontId="2"/>
  <pageMargins left="0.78740157480314965" right="0.78740157480314965" top="0.39370078740157483" bottom="0.39370078740157483" header="0.51181102362204722" footer="0.19685039370078741"/>
  <pageSetup paperSize="9" firstPageNumber="384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CCFFFF"/>
  </sheetPr>
  <dimension ref="A1:M126"/>
  <sheetViews>
    <sheetView view="pageBreakPreview" zoomScaleNormal="125" zoomScaleSheetLayoutView="10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358"/>
      <c r="B1" s="358"/>
      <c r="C1" s="358"/>
      <c r="D1" s="358"/>
      <c r="E1" s="358"/>
      <c r="F1" s="358"/>
      <c r="G1" s="358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359" t="s">
        <v>253</v>
      </c>
      <c r="B3" s="359"/>
      <c r="C3" s="359"/>
      <c r="D3" s="359"/>
      <c r="E3" s="359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360" t="s">
        <v>94</v>
      </c>
      <c r="B6" s="360"/>
      <c r="C6" s="360"/>
      <c r="D6" s="360"/>
      <c r="E6" s="127" t="s">
        <v>283</v>
      </c>
      <c r="F6" s="127"/>
      <c r="G6" s="127"/>
      <c r="H6" s="361" t="s">
        <v>95</v>
      </c>
      <c r="I6" s="361"/>
      <c r="J6" s="362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363" t="s">
        <v>72</v>
      </c>
      <c r="B10" s="364"/>
      <c r="C10" s="336" t="s">
        <v>7</v>
      </c>
      <c r="D10" s="337"/>
      <c r="E10" s="129" t="s">
        <v>0</v>
      </c>
      <c r="F10" s="130"/>
      <c r="G10" s="127"/>
      <c r="H10" s="131" t="s">
        <v>12</v>
      </c>
      <c r="I10" s="129" t="s">
        <v>11</v>
      </c>
      <c r="J10" s="336" t="s">
        <v>8</v>
      </c>
      <c r="K10" s="337"/>
      <c r="L10" s="129" t="s">
        <v>9</v>
      </c>
    </row>
    <row r="11" spans="1:12" ht="9.6" customHeight="1" x14ac:dyDescent="0.15">
      <c r="A11" s="365" t="s">
        <v>73</v>
      </c>
      <c r="B11" s="366"/>
      <c r="C11" s="132"/>
      <c r="D11" s="166">
        <v>184</v>
      </c>
      <c r="E11" s="133">
        <v>93380</v>
      </c>
      <c r="F11" s="134"/>
      <c r="G11" s="127"/>
      <c r="H11" s="367" t="s">
        <v>10</v>
      </c>
      <c r="I11" s="135">
        <v>2207</v>
      </c>
      <c r="J11" s="341">
        <v>1091</v>
      </c>
      <c r="K11" s="342"/>
      <c r="L11" s="135">
        <v>1116</v>
      </c>
    </row>
    <row r="12" spans="1:12" ht="9.6" customHeight="1" x14ac:dyDescent="0.15">
      <c r="A12" s="331"/>
      <c r="B12" s="334"/>
      <c r="C12" s="137"/>
      <c r="D12" s="166">
        <v>217</v>
      </c>
      <c r="E12" s="138">
        <v>105580</v>
      </c>
      <c r="F12" s="134"/>
      <c r="G12" s="127"/>
      <c r="H12" s="354"/>
      <c r="I12" s="133">
        <v>2255</v>
      </c>
      <c r="J12" s="356">
        <v>1096</v>
      </c>
      <c r="K12" s="357"/>
      <c r="L12" s="183">
        <v>1159</v>
      </c>
    </row>
    <row r="13" spans="1:12" ht="9.6" customHeight="1" x14ac:dyDescent="0.15">
      <c r="A13" s="331"/>
      <c r="B13" s="334"/>
      <c r="C13" s="137"/>
      <c r="D13" s="167">
        <v>-33</v>
      </c>
      <c r="E13" s="138">
        <v>-12200</v>
      </c>
      <c r="F13" s="134"/>
      <c r="G13" s="127"/>
      <c r="H13" s="368"/>
      <c r="I13" s="138">
        <v>-48</v>
      </c>
      <c r="J13" s="345">
        <v>-5</v>
      </c>
      <c r="K13" s="346"/>
      <c r="L13" s="138">
        <v>-43</v>
      </c>
    </row>
    <row r="14" spans="1:12" ht="9.6" customHeight="1" x14ac:dyDescent="0.15">
      <c r="A14" s="331" t="s">
        <v>3</v>
      </c>
      <c r="B14" s="333" t="s">
        <v>6</v>
      </c>
      <c r="C14" s="70"/>
      <c r="D14" s="167">
        <v>4</v>
      </c>
      <c r="E14" s="138">
        <v>5930</v>
      </c>
      <c r="F14" s="134"/>
      <c r="G14" s="127"/>
      <c r="H14" s="353" t="s">
        <v>231</v>
      </c>
      <c r="I14" s="133">
        <v>0</v>
      </c>
      <c r="J14" s="343">
        <v>0</v>
      </c>
      <c r="K14" s="344"/>
      <c r="L14" s="133">
        <v>0</v>
      </c>
    </row>
    <row r="15" spans="1:12" ht="9.6" customHeight="1" x14ac:dyDescent="0.15">
      <c r="A15" s="331"/>
      <c r="B15" s="333"/>
      <c r="C15" s="70"/>
      <c r="D15" s="167">
        <v>0</v>
      </c>
      <c r="E15" s="167">
        <v>0</v>
      </c>
      <c r="F15" s="134"/>
      <c r="G15" s="127"/>
      <c r="H15" s="354"/>
      <c r="I15" s="133">
        <v>0</v>
      </c>
      <c r="J15" s="356">
        <v>0</v>
      </c>
      <c r="K15" s="357"/>
      <c r="L15" s="183">
        <v>0</v>
      </c>
    </row>
    <row r="16" spans="1:12" ht="9.6" customHeight="1" x14ac:dyDescent="0.15">
      <c r="A16" s="331"/>
      <c r="B16" s="333"/>
      <c r="C16" s="70"/>
      <c r="D16" s="167">
        <v>4</v>
      </c>
      <c r="E16" s="138">
        <v>5930</v>
      </c>
      <c r="F16" s="134"/>
      <c r="G16" s="127"/>
      <c r="H16" s="355"/>
      <c r="I16" s="184">
        <v>0</v>
      </c>
      <c r="J16" s="284">
        <v>0</v>
      </c>
      <c r="K16" s="285"/>
      <c r="L16" s="184">
        <v>0</v>
      </c>
    </row>
    <row r="17" spans="1:12" ht="9.6" customHeight="1" x14ac:dyDescent="0.15">
      <c r="A17" s="332"/>
      <c r="B17" s="333" t="s">
        <v>5</v>
      </c>
      <c r="C17" s="70"/>
      <c r="D17" s="167">
        <v>180</v>
      </c>
      <c r="E17" s="167">
        <v>87450</v>
      </c>
      <c r="F17" s="134"/>
      <c r="G17" s="127"/>
      <c r="K17" s="127"/>
      <c r="L17" s="127" t="s">
        <v>282</v>
      </c>
    </row>
    <row r="18" spans="1:12" ht="9.6" customHeight="1" x14ac:dyDescent="0.15">
      <c r="A18" s="332"/>
      <c r="B18" s="333"/>
      <c r="C18" s="70"/>
      <c r="D18" s="167">
        <v>217</v>
      </c>
      <c r="E18" s="138">
        <v>105580</v>
      </c>
      <c r="F18" s="134"/>
      <c r="G18" s="127"/>
      <c r="K18" s="127"/>
      <c r="L18" s="127" t="s">
        <v>284</v>
      </c>
    </row>
    <row r="19" spans="1:12" ht="9.6" customHeight="1" x14ac:dyDescent="0.15">
      <c r="A19" s="332"/>
      <c r="B19" s="333"/>
      <c r="C19" s="70"/>
      <c r="D19" s="167">
        <v>-37</v>
      </c>
      <c r="E19" s="138">
        <v>-18130</v>
      </c>
      <c r="F19" s="134"/>
      <c r="G19" s="127"/>
      <c r="K19" s="127"/>
      <c r="L19" s="127" t="s">
        <v>264</v>
      </c>
    </row>
    <row r="20" spans="1:12" ht="11.1" customHeight="1" x14ac:dyDescent="0.15">
      <c r="A20" s="332" t="s">
        <v>4</v>
      </c>
      <c r="B20" s="334"/>
      <c r="C20" s="137"/>
      <c r="D20" s="167">
        <v>0</v>
      </c>
      <c r="E20" s="167">
        <v>0</v>
      </c>
      <c r="F20" s="134"/>
      <c r="G20" s="127"/>
      <c r="H20" s="335" t="s">
        <v>96</v>
      </c>
      <c r="I20" s="335"/>
      <c r="J20" s="335"/>
      <c r="K20" s="335"/>
      <c r="L20" s="127"/>
    </row>
    <row r="21" spans="1:12" ht="9.6" customHeight="1" x14ac:dyDescent="0.15">
      <c r="A21" s="332"/>
      <c r="B21" s="334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336" t="s">
        <v>69</v>
      </c>
      <c r="K21" s="337"/>
      <c r="L21" s="129" t="s">
        <v>70</v>
      </c>
    </row>
    <row r="22" spans="1:12" ht="9.6" customHeight="1" x14ac:dyDescent="0.15">
      <c r="A22" s="332"/>
      <c r="B22" s="334"/>
      <c r="C22" s="137"/>
      <c r="D22" s="167">
        <v>0</v>
      </c>
      <c r="E22" s="138">
        <v>0</v>
      </c>
      <c r="F22" s="134"/>
      <c r="G22" s="127"/>
      <c r="H22" s="338" t="s">
        <v>79</v>
      </c>
      <c r="I22" s="135">
        <v>0</v>
      </c>
      <c r="J22" s="341">
        <v>0</v>
      </c>
      <c r="K22" s="342"/>
      <c r="L22" s="135">
        <v>0</v>
      </c>
    </row>
    <row r="23" spans="1:12" ht="9.6" customHeight="1" x14ac:dyDescent="0.15">
      <c r="A23" s="331" t="s">
        <v>74</v>
      </c>
      <c r="B23" s="334"/>
      <c r="C23" s="137"/>
      <c r="D23" s="167">
        <v>0</v>
      </c>
      <c r="E23" s="167">
        <v>0</v>
      </c>
      <c r="F23" s="134"/>
      <c r="G23" s="127"/>
      <c r="H23" s="339"/>
      <c r="I23" s="133">
        <v>0</v>
      </c>
      <c r="J23" s="343"/>
      <c r="K23" s="344"/>
      <c r="L23" s="133"/>
    </row>
    <row r="24" spans="1:12" ht="9.6" customHeight="1" x14ac:dyDescent="0.15">
      <c r="A24" s="331"/>
      <c r="B24" s="334"/>
      <c r="C24" s="137"/>
      <c r="D24" s="167">
        <v>0</v>
      </c>
      <c r="E24" s="138">
        <v>0</v>
      </c>
      <c r="F24" s="134"/>
      <c r="G24" s="127"/>
      <c r="H24" s="340"/>
      <c r="I24" s="138">
        <v>0</v>
      </c>
      <c r="J24" s="345">
        <v>0</v>
      </c>
      <c r="K24" s="346"/>
      <c r="L24" s="138">
        <v>0</v>
      </c>
    </row>
    <row r="25" spans="1:12" ht="9.6" customHeight="1" x14ac:dyDescent="0.15">
      <c r="A25" s="331"/>
      <c r="B25" s="334"/>
      <c r="C25" s="137"/>
      <c r="D25" s="167">
        <v>0</v>
      </c>
      <c r="E25" s="138">
        <v>0</v>
      </c>
      <c r="F25" s="134"/>
      <c r="G25" s="127"/>
      <c r="H25" s="347" t="s">
        <v>75</v>
      </c>
      <c r="I25" s="133">
        <f>J25+L25</f>
        <v>672</v>
      </c>
      <c r="J25" s="343">
        <v>336</v>
      </c>
      <c r="K25" s="344"/>
      <c r="L25" s="133">
        <v>336</v>
      </c>
    </row>
    <row r="26" spans="1:12" ht="9.6" customHeight="1" x14ac:dyDescent="0.15">
      <c r="A26" s="331" t="s">
        <v>1</v>
      </c>
      <c r="B26" s="334"/>
      <c r="C26" s="140"/>
      <c r="D26" s="167">
        <v>0</v>
      </c>
      <c r="E26" s="167">
        <v>0</v>
      </c>
      <c r="F26" s="134"/>
      <c r="G26" s="127"/>
      <c r="H26" s="348"/>
      <c r="I26" s="138">
        <f>J26+L26</f>
        <v>708</v>
      </c>
      <c r="J26" s="345">
        <v>354</v>
      </c>
      <c r="K26" s="346"/>
      <c r="L26" s="186">
        <v>354</v>
      </c>
    </row>
    <row r="27" spans="1:12" ht="9.6" customHeight="1" x14ac:dyDescent="0.15">
      <c r="A27" s="331"/>
      <c r="B27" s="334"/>
      <c r="C27" s="137"/>
      <c r="D27" s="167">
        <v>0</v>
      </c>
      <c r="E27" s="138">
        <v>0</v>
      </c>
      <c r="F27" s="134"/>
      <c r="G27" s="127"/>
      <c r="H27" s="349"/>
      <c r="I27" s="186">
        <f>J27+L27</f>
        <v>-36</v>
      </c>
      <c r="J27" s="345">
        <f>J25-J26</f>
        <v>-18</v>
      </c>
      <c r="K27" s="346"/>
      <c r="L27" s="138">
        <f>L25-L26</f>
        <v>-18</v>
      </c>
    </row>
    <row r="28" spans="1:12" ht="9.6" customHeight="1" x14ac:dyDescent="0.15">
      <c r="A28" s="331"/>
      <c r="B28" s="334"/>
      <c r="C28" s="137"/>
      <c r="D28" s="167">
        <v>0</v>
      </c>
      <c r="E28" s="138">
        <v>0</v>
      </c>
      <c r="F28" s="134"/>
      <c r="G28" s="127"/>
      <c r="H28" s="347" t="s">
        <v>76</v>
      </c>
      <c r="I28" s="186">
        <v>0</v>
      </c>
      <c r="J28" s="345">
        <v>0</v>
      </c>
      <c r="K28" s="346"/>
      <c r="L28" s="186">
        <v>0</v>
      </c>
    </row>
    <row r="29" spans="1:12" ht="9.6" customHeight="1" x14ac:dyDescent="0.15">
      <c r="A29" s="331" t="s">
        <v>2</v>
      </c>
      <c r="B29" s="334"/>
      <c r="C29" s="137"/>
      <c r="D29" s="167">
        <v>0</v>
      </c>
      <c r="E29" s="167">
        <v>0</v>
      </c>
      <c r="F29" s="134"/>
      <c r="G29" s="127"/>
      <c r="H29" s="348"/>
      <c r="I29" s="186">
        <v>0</v>
      </c>
      <c r="J29" s="345"/>
      <c r="K29" s="346"/>
      <c r="L29" s="138"/>
    </row>
    <row r="30" spans="1:12" ht="9.6" customHeight="1" x14ac:dyDescent="0.15">
      <c r="A30" s="331"/>
      <c r="B30" s="334"/>
      <c r="C30" s="137"/>
      <c r="D30" s="167">
        <v>0</v>
      </c>
      <c r="E30" s="138">
        <v>0</v>
      </c>
      <c r="F30" s="134"/>
      <c r="G30" s="127"/>
      <c r="H30" s="350"/>
      <c r="I30" s="184">
        <v>0</v>
      </c>
      <c r="J30" s="284">
        <v>0</v>
      </c>
      <c r="K30" s="285"/>
      <c r="L30" s="187">
        <v>0</v>
      </c>
    </row>
    <row r="31" spans="1:12" ht="9.6" customHeight="1" x14ac:dyDescent="0.15">
      <c r="A31" s="351"/>
      <c r="B31" s="352"/>
      <c r="C31" s="142"/>
      <c r="D31" s="185">
        <v>0</v>
      </c>
      <c r="E31" s="184">
        <v>0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19" t="s">
        <v>97</v>
      </c>
      <c r="B33" s="319"/>
      <c r="C33" s="319"/>
      <c r="D33" s="319"/>
      <c r="E33" s="320"/>
      <c r="F33" s="127" t="s">
        <v>106</v>
      </c>
    </row>
    <row r="34" spans="1:13" ht="9" customHeight="1" x14ac:dyDescent="0.15">
      <c r="A34" s="321" t="s">
        <v>205</v>
      </c>
      <c r="B34" s="322"/>
      <c r="C34" s="143" t="s">
        <v>223</v>
      </c>
      <c r="D34" s="144" t="s">
        <v>11</v>
      </c>
      <c r="E34" s="145" t="s">
        <v>69</v>
      </c>
      <c r="F34" s="146" t="s">
        <v>70</v>
      </c>
      <c r="H34" s="321" t="s">
        <v>205</v>
      </c>
      <c r="I34" s="322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323" t="s">
        <v>13</v>
      </c>
      <c r="B35" s="324"/>
      <c r="C35" s="76"/>
      <c r="D35" s="188">
        <v>10710</v>
      </c>
      <c r="E35" s="188">
        <v>2050</v>
      </c>
      <c r="F35" s="189">
        <v>8660</v>
      </c>
      <c r="H35" s="325" t="s">
        <v>43</v>
      </c>
      <c r="I35" s="326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10710</v>
      </c>
      <c r="E36" s="195">
        <v>2050</v>
      </c>
      <c r="F36" s="189">
        <v>8660</v>
      </c>
      <c r="H36" s="299" t="s">
        <v>44</v>
      </c>
      <c r="I36" s="300"/>
      <c r="J36" s="151">
        <v>265</v>
      </c>
      <c r="K36" s="196">
        <v>0</v>
      </c>
      <c r="L36" s="191">
        <v>0</v>
      </c>
      <c r="M36" s="197">
        <v>0</v>
      </c>
    </row>
    <row r="37" spans="1:13" ht="9" customHeight="1" x14ac:dyDescent="0.15">
      <c r="A37" s="315" t="s">
        <v>100</v>
      </c>
      <c r="B37" s="327"/>
      <c r="C37" s="152"/>
      <c r="D37" s="198">
        <v>45</v>
      </c>
      <c r="E37" s="199">
        <v>28</v>
      </c>
      <c r="F37" s="200">
        <v>17</v>
      </c>
      <c r="H37" s="315" t="s">
        <v>45</v>
      </c>
      <c r="I37" s="327"/>
      <c r="J37" s="152"/>
      <c r="K37" s="198">
        <v>2429</v>
      </c>
      <c r="L37" s="199">
        <v>0</v>
      </c>
      <c r="M37" s="200">
        <v>2429</v>
      </c>
    </row>
    <row r="38" spans="1:13" ht="9" customHeight="1" x14ac:dyDescent="0.15">
      <c r="A38" s="328" t="s">
        <v>14</v>
      </c>
      <c r="B38" s="329"/>
      <c r="C38" s="148">
        <v>11</v>
      </c>
      <c r="D38" s="190">
        <v>0</v>
      </c>
      <c r="E38" s="191">
        <v>0</v>
      </c>
      <c r="F38" s="192">
        <v>0</v>
      </c>
      <c r="H38" s="305" t="s">
        <v>46</v>
      </c>
      <c r="I38" s="330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312" t="s">
        <v>15</v>
      </c>
      <c r="B39" s="313"/>
      <c r="C39" s="153">
        <v>21</v>
      </c>
      <c r="D39" s="201">
        <v>0</v>
      </c>
      <c r="E39" s="202">
        <v>0</v>
      </c>
      <c r="F39" s="203">
        <v>0</v>
      </c>
      <c r="H39" s="297" t="s">
        <v>224</v>
      </c>
      <c r="I39" s="314"/>
      <c r="J39" s="153">
        <v>281</v>
      </c>
      <c r="K39" s="201">
        <v>1374</v>
      </c>
      <c r="L39" s="202">
        <v>0</v>
      </c>
      <c r="M39" s="203">
        <v>1374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297" t="s">
        <v>47</v>
      </c>
      <c r="I40" s="31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312" t="s">
        <v>16</v>
      </c>
      <c r="B41" s="313"/>
      <c r="C41" s="153">
        <v>23</v>
      </c>
      <c r="D41" s="201">
        <v>0</v>
      </c>
      <c r="E41" s="202">
        <v>0</v>
      </c>
      <c r="F41" s="203">
        <v>0</v>
      </c>
      <c r="H41" s="297" t="s">
        <v>207</v>
      </c>
      <c r="I41" s="314"/>
      <c r="J41" s="153">
        <v>301</v>
      </c>
      <c r="K41" s="201">
        <v>14</v>
      </c>
      <c r="L41" s="202">
        <v>0</v>
      </c>
      <c r="M41" s="203">
        <v>14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297" t="s">
        <v>48</v>
      </c>
      <c r="I42" s="314"/>
      <c r="J42" s="153">
        <v>311</v>
      </c>
      <c r="K42" s="201">
        <v>788</v>
      </c>
      <c r="L42" s="202">
        <v>0</v>
      </c>
      <c r="M42" s="203">
        <v>788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14</v>
      </c>
      <c r="E43" s="202">
        <v>1</v>
      </c>
      <c r="F43" s="197">
        <v>13</v>
      </c>
      <c r="H43" s="297" t="s">
        <v>226</v>
      </c>
      <c r="I43" s="314"/>
      <c r="J43" s="153">
        <v>320</v>
      </c>
      <c r="K43" s="201">
        <v>0</v>
      </c>
      <c r="L43" s="202">
        <v>0</v>
      </c>
      <c r="M43" s="203">
        <v>0</v>
      </c>
    </row>
    <row r="44" spans="1:13" ht="9" customHeight="1" x14ac:dyDescent="0.15">
      <c r="A44" s="312" t="s">
        <v>17</v>
      </c>
      <c r="B44" s="313"/>
      <c r="C44" s="153">
        <v>41</v>
      </c>
      <c r="D44" s="201">
        <v>0</v>
      </c>
      <c r="E44" s="202">
        <v>0</v>
      </c>
      <c r="F44" s="203">
        <v>0</v>
      </c>
      <c r="H44" s="297" t="s">
        <v>227</v>
      </c>
      <c r="I44" s="314"/>
      <c r="J44" s="153">
        <v>321</v>
      </c>
      <c r="K44" s="201">
        <v>188</v>
      </c>
      <c r="L44" s="202">
        <v>0</v>
      </c>
      <c r="M44" s="203">
        <v>188</v>
      </c>
    </row>
    <row r="45" spans="1:13" ht="9" customHeight="1" x14ac:dyDescent="0.15">
      <c r="A45" s="290" t="s">
        <v>82</v>
      </c>
      <c r="B45" s="291"/>
      <c r="C45" s="153">
        <v>51</v>
      </c>
      <c r="D45" s="201">
        <v>28</v>
      </c>
      <c r="E45" s="202">
        <v>26</v>
      </c>
      <c r="F45" s="203">
        <v>2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312" t="s">
        <v>18</v>
      </c>
      <c r="B46" s="31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64</v>
      </c>
      <c r="L46" s="202">
        <v>0</v>
      </c>
      <c r="M46" s="203">
        <v>64</v>
      </c>
    </row>
    <row r="47" spans="1:13" ht="9" customHeight="1" x14ac:dyDescent="0.15">
      <c r="A47" s="290" t="s">
        <v>90</v>
      </c>
      <c r="B47" s="291"/>
      <c r="C47" s="153">
        <v>71</v>
      </c>
      <c r="D47" s="201">
        <v>0</v>
      </c>
      <c r="E47" s="202">
        <v>0</v>
      </c>
      <c r="F47" s="203">
        <v>0</v>
      </c>
      <c r="H47" s="157" t="s">
        <v>49</v>
      </c>
      <c r="I47" s="155"/>
      <c r="J47" s="153">
        <v>324</v>
      </c>
      <c r="K47" s="201">
        <v>0</v>
      </c>
      <c r="L47" s="202">
        <v>0</v>
      </c>
      <c r="M47" s="203">
        <v>0</v>
      </c>
    </row>
    <row r="48" spans="1:13" ht="9" customHeight="1" x14ac:dyDescent="0.15">
      <c r="A48" s="309" t="s">
        <v>98</v>
      </c>
      <c r="B48" s="310"/>
      <c r="C48" s="158">
        <v>81</v>
      </c>
      <c r="D48" s="196">
        <v>3</v>
      </c>
      <c r="E48" s="205">
        <v>1</v>
      </c>
      <c r="F48" s="197">
        <v>2</v>
      </c>
      <c r="H48" s="297" t="s">
        <v>228</v>
      </c>
      <c r="I48" s="31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315" t="s">
        <v>19</v>
      </c>
      <c r="B49" s="316"/>
      <c r="C49" s="152"/>
      <c r="D49" s="198">
        <v>702</v>
      </c>
      <c r="E49" s="199">
        <v>273</v>
      </c>
      <c r="F49" s="200">
        <v>429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305" t="s">
        <v>20</v>
      </c>
      <c r="B50" s="317"/>
      <c r="C50" s="148">
        <v>91</v>
      </c>
      <c r="D50" s="190">
        <v>0</v>
      </c>
      <c r="E50" s="191">
        <v>0</v>
      </c>
      <c r="F50" s="192">
        <v>0</v>
      </c>
      <c r="H50" s="297" t="s">
        <v>52</v>
      </c>
      <c r="I50" s="29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297" t="s">
        <v>21</v>
      </c>
      <c r="B51" s="318"/>
      <c r="C51" s="153">
        <v>92</v>
      </c>
      <c r="D51" s="201">
        <v>646</v>
      </c>
      <c r="E51" s="202">
        <v>217</v>
      </c>
      <c r="F51" s="203">
        <v>429</v>
      </c>
      <c r="H51" s="297" t="s">
        <v>53</v>
      </c>
      <c r="I51" s="298"/>
      <c r="J51" s="153">
        <v>361</v>
      </c>
      <c r="K51" s="201">
        <v>0</v>
      </c>
      <c r="L51" s="202">
        <v>0</v>
      </c>
      <c r="M51" s="203">
        <v>0</v>
      </c>
    </row>
    <row r="52" spans="1:13" ht="18" customHeight="1" x14ac:dyDescent="0.15">
      <c r="A52" s="297" t="s">
        <v>22</v>
      </c>
      <c r="B52" s="298"/>
      <c r="C52" s="153">
        <v>101</v>
      </c>
      <c r="D52" s="201">
        <v>0</v>
      </c>
      <c r="E52" s="202">
        <v>0</v>
      </c>
      <c r="F52" s="203">
        <v>0</v>
      </c>
      <c r="H52" s="309" t="s">
        <v>101</v>
      </c>
      <c r="I52" s="310"/>
      <c r="J52" s="158">
        <v>371</v>
      </c>
      <c r="K52" s="196">
        <v>1</v>
      </c>
      <c r="L52" s="205">
        <v>0</v>
      </c>
      <c r="M52" s="197">
        <v>1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303" t="s">
        <v>54</v>
      </c>
      <c r="I53" s="304"/>
      <c r="J53" s="152"/>
      <c r="K53" s="198">
        <v>220</v>
      </c>
      <c r="L53" s="199">
        <v>6</v>
      </c>
      <c r="M53" s="200">
        <v>214</v>
      </c>
    </row>
    <row r="54" spans="1:13" ht="9" customHeight="1" x14ac:dyDescent="0.15">
      <c r="A54" s="290" t="s">
        <v>93</v>
      </c>
      <c r="B54" s="291"/>
      <c r="C54" s="153">
        <v>112</v>
      </c>
      <c r="D54" s="201">
        <v>56</v>
      </c>
      <c r="E54" s="202">
        <v>56</v>
      </c>
      <c r="F54" s="203">
        <v>0</v>
      </c>
      <c r="H54" s="305" t="s">
        <v>80</v>
      </c>
      <c r="I54" s="30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299" t="s">
        <v>24</v>
      </c>
      <c r="B55" s="31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303" t="s">
        <v>25</v>
      </c>
      <c r="B56" s="304"/>
      <c r="C56" s="152"/>
      <c r="D56" s="198">
        <v>3403</v>
      </c>
      <c r="E56" s="199">
        <v>1</v>
      </c>
      <c r="F56" s="200">
        <v>3402</v>
      </c>
      <c r="H56" s="294" t="s">
        <v>91</v>
      </c>
      <c r="I56" s="29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307" t="s">
        <v>26</v>
      </c>
      <c r="B57" s="308"/>
      <c r="C57" s="148">
        <v>131</v>
      </c>
      <c r="D57" s="190">
        <v>0</v>
      </c>
      <c r="E57" s="191">
        <v>0</v>
      </c>
      <c r="F57" s="192">
        <v>0</v>
      </c>
      <c r="H57" s="290" t="s">
        <v>56</v>
      </c>
      <c r="I57" s="29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290" t="s">
        <v>27</v>
      </c>
      <c r="B58" s="291"/>
      <c r="C58" s="153">
        <v>141</v>
      </c>
      <c r="D58" s="201">
        <v>0</v>
      </c>
      <c r="E58" s="202">
        <v>0</v>
      </c>
      <c r="F58" s="203">
        <v>0</v>
      </c>
      <c r="H58" s="294" t="s">
        <v>209</v>
      </c>
      <c r="I58" s="295"/>
      <c r="J58" s="136">
        <v>421</v>
      </c>
      <c r="K58" s="201">
        <v>131</v>
      </c>
      <c r="L58" s="202">
        <v>1</v>
      </c>
      <c r="M58" s="203">
        <v>130</v>
      </c>
    </row>
    <row r="59" spans="1:13" ht="9" customHeight="1" x14ac:dyDescent="0.15">
      <c r="A59" s="290" t="s">
        <v>83</v>
      </c>
      <c r="B59" s="291"/>
      <c r="C59" s="153">
        <v>151</v>
      </c>
      <c r="D59" s="201">
        <v>0</v>
      </c>
      <c r="E59" s="202">
        <v>0</v>
      </c>
      <c r="F59" s="203">
        <v>0</v>
      </c>
      <c r="H59" s="290" t="s">
        <v>57</v>
      </c>
      <c r="I59" s="291"/>
      <c r="J59" s="153">
        <v>422</v>
      </c>
      <c r="K59" s="201">
        <v>86</v>
      </c>
      <c r="L59" s="202">
        <v>3</v>
      </c>
      <c r="M59" s="203">
        <v>83</v>
      </c>
    </row>
    <row r="60" spans="1:13" ht="9" customHeight="1" x14ac:dyDescent="0.15">
      <c r="A60" s="297" t="s">
        <v>84</v>
      </c>
      <c r="B60" s="298"/>
      <c r="C60" s="153">
        <v>161</v>
      </c>
      <c r="D60" s="201">
        <v>3401</v>
      </c>
      <c r="E60" s="202">
        <v>1</v>
      </c>
      <c r="F60" s="203">
        <v>3400</v>
      </c>
      <c r="H60" s="290" t="s">
        <v>58</v>
      </c>
      <c r="I60" s="29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290" t="s">
        <v>28</v>
      </c>
      <c r="B61" s="291"/>
      <c r="C61" s="153">
        <v>162</v>
      </c>
      <c r="D61" s="201">
        <v>2</v>
      </c>
      <c r="E61" s="202">
        <v>0</v>
      </c>
      <c r="F61" s="203">
        <v>2</v>
      </c>
      <c r="H61" s="290" t="s">
        <v>229</v>
      </c>
      <c r="I61" s="291"/>
      <c r="J61" s="153">
        <v>424</v>
      </c>
      <c r="K61" s="201">
        <v>1</v>
      </c>
      <c r="L61" s="202">
        <v>0</v>
      </c>
      <c r="M61" s="203">
        <v>1</v>
      </c>
    </row>
    <row r="62" spans="1:13" ht="9" customHeight="1" x14ac:dyDescent="0.15">
      <c r="A62" s="290" t="s">
        <v>29</v>
      </c>
      <c r="B62" s="291"/>
      <c r="C62" s="153">
        <v>171</v>
      </c>
      <c r="D62" s="201">
        <v>0</v>
      </c>
      <c r="E62" s="202">
        <v>0</v>
      </c>
      <c r="F62" s="203">
        <v>0</v>
      </c>
      <c r="H62" s="301" t="s">
        <v>87</v>
      </c>
      <c r="I62" s="302"/>
      <c r="J62" s="151">
        <v>425</v>
      </c>
      <c r="K62" s="196">
        <v>2</v>
      </c>
      <c r="L62" s="205">
        <v>2</v>
      </c>
      <c r="M62" s="197">
        <v>0</v>
      </c>
    </row>
    <row r="63" spans="1:13" ht="9" customHeight="1" x14ac:dyDescent="0.15">
      <c r="A63" s="297" t="s">
        <v>30</v>
      </c>
      <c r="B63" s="298"/>
      <c r="C63" s="153">
        <v>181</v>
      </c>
      <c r="D63" s="201">
        <v>0</v>
      </c>
      <c r="E63" s="202">
        <v>0</v>
      </c>
      <c r="F63" s="203">
        <v>0</v>
      </c>
      <c r="H63" s="303" t="s">
        <v>59</v>
      </c>
      <c r="I63" s="304"/>
      <c r="J63" s="152"/>
      <c r="K63" s="198">
        <v>126</v>
      </c>
      <c r="L63" s="199">
        <v>13</v>
      </c>
      <c r="M63" s="200">
        <v>113</v>
      </c>
    </row>
    <row r="64" spans="1:13" ht="9" customHeight="1" x14ac:dyDescent="0.15">
      <c r="A64" s="290" t="s">
        <v>31</v>
      </c>
      <c r="B64" s="291"/>
      <c r="C64" s="153">
        <v>191</v>
      </c>
      <c r="D64" s="201">
        <v>0</v>
      </c>
      <c r="E64" s="202">
        <v>0</v>
      </c>
      <c r="F64" s="203">
        <v>0</v>
      </c>
      <c r="H64" s="307" t="s">
        <v>60</v>
      </c>
      <c r="I64" s="30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290" t="s">
        <v>32</v>
      </c>
      <c r="B65" s="291"/>
      <c r="C65" s="153">
        <v>201</v>
      </c>
      <c r="D65" s="201">
        <v>0</v>
      </c>
      <c r="E65" s="202">
        <v>0</v>
      </c>
      <c r="F65" s="203">
        <v>0</v>
      </c>
      <c r="H65" s="294" t="s">
        <v>210</v>
      </c>
      <c r="I65" s="29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294" t="s">
        <v>214</v>
      </c>
      <c r="I66" s="29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1466</v>
      </c>
      <c r="E67" s="199">
        <v>336</v>
      </c>
      <c r="F67" s="200">
        <v>1130</v>
      </c>
      <c r="H67" s="297" t="s">
        <v>61</v>
      </c>
      <c r="I67" s="29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307" t="s">
        <v>33</v>
      </c>
      <c r="B68" s="308"/>
      <c r="C68" s="148">
        <v>221</v>
      </c>
      <c r="D68" s="190">
        <v>0</v>
      </c>
      <c r="E68" s="191">
        <v>0</v>
      </c>
      <c r="F68" s="192">
        <v>0</v>
      </c>
      <c r="H68" s="290" t="s">
        <v>88</v>
      </c>
      <c r="I68" s="291"/>
      <c r="J68" s="153">
        <v>444</v>
      </c>
      <c r="K68" s="201">
        <v>126</v>
      </c>
      <c r="L68" s="202">
        <v>13</v>
      </c>
      <c r="M68" s="203">
        <v>113</v>
      </c>
    </row>
    <row r="69" spans="1:13" ht="9" customHeight="1" x14ac:dyDescent="0.15">
      <c r="A69" s="290" t="s">
        <v>34</v>
      </c>
      <c r="B69" s="291"/>
      <c r="C69" s="153">
        <v>222</v>
      </c>
      <c r="D69" s="201">
        <v>322</v>
      </c>
      <c r="E69" s="202">
        <v>0</v>
      </c>
      <c r="F69" s="203">
        <v>322</v>
      </c>
      <c r="H69" s="297" t="s">
        <v>62</v>
      </c>
      <c r="I69" s="29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297" t="s">
        <v>35</v>
      </c>
      <c r="B70" s="298"/>
      <c r="C70" s="153">
        <v>231</v>
      </c>
      <c r="D70" s="201">
        <v>0</v>
      </c>
      <c r="E70" s="202">
        <v>0</v>
      </c>
      <c r="F70" s="203">
        <v>0</v>
      </c>
      <c r="H70" s="294" t="s">
        <v>212</v>
      </c>
      <c r="I70" s="295"/>
      <c r="J70" s="136">
        <v>461</v>
      </c>
      <c r="K70" s="201">
        <v>0</v>
      </c>
      <c r="L70" s="202">
        <v>0</v>
      </c>
      <c r="M70" s="203">
        <v>0</v>
      </c>
    </row>
    <row r="71" spans="1:13" ht="9" customHeight="1" x14ac:dyDescent="0.15">
      <c r="A71" s="297" t="s">
        <v>36</v>
      </c>
      <c r="B71" s="298"/>
      <c r="C71" s="153">
        <v>241</v>
      </c>
      <c r="D71" s="201">
        <v>370</v>
      </c>
      <c r="E71" s="202">
        <v>31</v>
      </c>
      <c r="F71" s="203">
        <v>339</v>
      </c>
      <c r="H71" s="301" t="s">
        <v>89</v>
      </c>
      <c r="I71" s="30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297" t="s">
        <v>37</v>
      </c>
      <c r="B72" s="298"/>
      <c r="C72" s="153">
        <v>251</v>
      </c>
      <c r="D72" s="201">
        <v>0</v>
      </c>
      <c r="E72" s="202">
        <v>0</v>
      </c>
      <c r="F72" s="203">
        <v>0</v>
      </c>
      <c r="H72" s="303" t="s">
        <v>102</v>
      </c>
      <c r="I72" s="304"/>
      <c r="J72" s="152"/>
      <c r="K72" s="198">
        <v>2275</v>
      </c>
      <c r="L72" s="199">
        <v>1366</v>
      </c>
      <c r="M72" s="200">
        <v>909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323</v>
      </c>
      <c r="E73" s="202">
        <v>70</v>
      </c>
      <c r="F73" s="203">
        <v>253</v>
      </c>
      <c r="H73" s="305" t="s">
        <v>63</v>
      </c>
      <c r="I73" s="306"/>
      <c r="J73" s="148">
        <v>481</v>
      </c>
      <c r="K73" s="190">
        <v>14</v>
      </c>
      <c r="L73" s="191">
        <v>14</v>
      </c>
      <c r="M73" s="192">
        <v>0</v>
      </c>
    </row>
    <row r="74" spans="1:13" ht="9" customHeight="1" x14ac:dyDescent="0.15">
      <c r="A74" s="290" t="s">
        <v>85</v>
      </c>
      <c r="B74" s="291"/>
      <c r="C74" s="153">
        <v>253</v>
      </c>
      <c r="D74" s="201">
        <v>325</v>
      </c>
      <c r="E74" s="202">
        <v>161</v>
      </c>
      <c r="F74" s="203">
        <v>164</v>
      </c>
      <c r="H74" s="292" t="s">
        <v>92</v>
      </c>
      <c r="I74" s="293"/>
      <c r="J74" s="163">
        <v>491</v>
      </c>
      <c r="K74" s="201">
        <v>70</v>
      </c>
      <c r="L74" s="202">
        <v>70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0</v>
      </c>
      <c r="E75" s="202">
        <v>0</v>
      </c>
      <c r="F75" s="203">
        <v>0</v>
      </c>
      <c r="H75" s="294" t="s">
        <v>64</v>
      </c>
      <c r="I75" s="295"/>
      <c r="J75" s="136">
        <v>501</v>
      </c>
      <c r="K75" s="201">
        <v>57</v>
      </c>
      <c r="L75" s="202">
        <v>0</v>
      </c>
      <c r="M75" s="203">
        <v>57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1</v>
      </c>
      <c r="E76" s="202">
        <v>0</v>
      </c>
      <c r="F76" s="203">
        <v>1</v>
      </c>
      <c r="H76" s="296" t="s">
        <v>78</v>
      </c>
      <c r="I76" s="293"/>
      <c r="J76" s="163">
        <v>511</v>
      </c>
      <c r="K76" s="201">
        <v>0</v>
      </c>
      <c r="L76" s="202">
        <v>0</v>
      </c>
      <c r="M76" s="203">
        <v>0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290" t="s">
        <v>65</v>
      </c>
      <c r="I77" s="291"/>
      <c r="J77" s="153">
        <v>512</v>
      </c>
      <c r="K77" s="201">
        <v>0</v>
      </c>
      <c r="L77" s="202">
        <v>0</v>
      </c>
      <c r="M77" s="203">
        <v>0</v>
      </c>
    </row>
    <row r="78" spans="1:13" ht="9" customHeight="1" x14ac:dyDescent="0.15">
      <c r="A78" s="297" t="s">
        <v>41</v>
      </c>
      <c r="B78" s="298"/>
      <c r="C78" s="153">
        <v>261</v>
      </c>
      <c r="D78" s="201">
        <v>125</v>
      </c>
      <c r="E78" s="202">
        <v>74</v>
      </c>
      <c r="F78" s="203">
        <v>51</v>
      </c>
      <c r="H78" s="297" t="s">
        <v>66</v>
      </c>
      <c r="I78" s="298"/>
      <c r="J78" s="153">
        <v>521</v>
      </c>
      <c r="K78" s="201">
        <v>1154</v>
      </c>
      <c r="L78" s="202">
        <v>1009</v>
      </c>
      <c r="M78" s="203">
        <v>145</v>
      </c>
    </row>
    <row r="79" spans="1:13" ht="9" customHeight="1" x14ac:dyDescent="0.15">
      <c r="A79" s="297" t="s">
        <v>42</v>
      </c>
      <c r="B79" s="298"/>
      <c r="C79" s="153">
        <v>262</v>
      </c>
      <c r="D79" s="201">
        <v>0</v>
      </c>
      <c r="E79" s="202">
        <v>0</v>
      </c>
      <c r="F79" s="203">
        <v>0</v>
      </c>
      <c r="H79" s="299" t="s">
        <v>67</v>
      </c>
      <c r="I79" s="300"/>
      <c r="J79" s="151">
        <v>531</v>
      </c>
      <c r="K79" s="206">
        <v>980</v>
      </c>
      <c r="L79" s="207">
        <v>273</v>
      </c>
      <c r="M79" s="208">
        <v>707</v>
      </c>
    </row>
    <row r="80" spans="1:13" ht="9" customHeight="1" x14ac:dyDescent="0.15">
      <c r="A80" s="286" t="s">
        <v>68</v>
      </c>
      <c r="B80" s="28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44</v>
      </c>
      <c r="L80" s="211">
        <v>27</v>
      </c>
      <c r="M80" s="210">
        <v>17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288" t="s">
        <v>213</v>
      </c>
      <c r="I81" s="289"/>
      <c r="J81" s="165"/>
      <c r="K81" s="209">
        <v>0</v>
      </c>
      <c r="L81" s="211">
        <v>0</v>
      </c>
      <c r="M81" s="208">
        <v>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H14:H16"/>
    <mergeCell ref="J14:K14"/>
    <mergeCell ref="J15:K15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J16:K16"/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</mergeCells>
  <phoneticPr fontId="2"/>
  <pageMargins left="0.78740157480314965" right="0.78740157480314965" top="0.39370078740157483" bottom="0.39370078740157483" header="0.51181102362204722" footer="0.19685039370078741"/>
  <pageSetup paperSize="9" firstPageNumber="385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CCFFFF"/>
  </sheetPr>
  <dimension ref="A1:M126"/>
  <sheetViews>
    <sheetView view="pageBreakPreview" zoomScaleNormal="125" zoomScaleSheetLayoutView="10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358"/>
      <c r="B1" s="358"/>
      <c r="C1" s="358"/>
      <c r="D1" s="358"/>
      <c r="E1" s="358"/>
      <c r="F1" s="358"/>
      <c r="G1" s="358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359" t="s">
        <v>254</v>
      </c>
      <c r="B3" s="359"/>
      <c r="C3" s="359"/>
      <c r="D3" s="359"/>
      <c r="E3" s="359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360" t="s">
        <v>94</v>
      </c>
      <c r="B6" s="360"/>
      <c r="C6" s="360"/>
      <c r="D6" s="360"/>
      <c r="E6" s="127" t="s">
        <v>283</v>
      </c>
      <c r="F6" s="127"/>
      <c r="G6" s="127"/>
      <c r="H6" s="361" t="s">
        <v>95</v>
      </c>
      <c r="I6" s="361"/>
      <c r="J6" s="362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363" t="s">
        <v>72</v>
      </c>
      <c r="B10" s="364"/>
      <c r="C10" s="336" t="s">
        <v>7</v>
      </c>
      <c r="D10" s="337"/>
      <c r="E10" s="129" t="s">
        <v>0</v>
      </c>
      <c r="F10" s="130"/>
      <c r="G10" s="127"/>
      <c r="H10" s="131" t="s">
        <v>12</v>
      </c>
      <c r="I10" s="129" t="s">
        <v>11</v>
      </c>
      <c r="J10" s="336" t="s">
        <v>8</v>
      </c>
      <c r="K10" s="337"/>
      <c r="L10" s="129" t="s">
        <v>9</v>
      </c>
    </row>
    <row r="11" spans="1:12" ht="9.6" customHeight="1" x14ac:dyDescent="0.15">
      <c r="A11" s="365" t="s">
        <v>73</v>
      </c>
      <c r="B11" s="366"/>
      <c r="C11" s="132"/>
      <c r="D11" s="166">
        <v>7886</v>
      </c>
      <c r="E11" s="133">
        <v>1235196</v>
      </c>
      <c r="F11" s="134"/>
      <c r="G11" s="127"/>
      <c r="H11" s="367" t="s">
        <v>10</v>
      </c>
      <c r="I11" s="135">
        <v>100425</v>
      </c>
      <c r="J11" s="341">
        <v>50181</v>
      </c>
      <c r="K11" s="342"/>
      <c r="L11" s="135">
        <v>50244</v>
      </c>
    </row>
    <row r="12" spans="1:12" ht="9.6" customHeight="1" x14ac:dyDescent="0.15">
      <c r="A12" s="331"/>
      <c r="B12" s="334"/>
      <c r="C12" s="137"/>
      <c r="D12" s="166">
        <v>8365</v>
      </c>
      <c r="E12" s="138">
        <v>1162819</v>
      </c>
      <c r="F12" s="134"/>
      <c r="G12" s="127"/>
      <c r="H12" s="354"/>
      <c r="I12" s="133">
        <v>99334</v>
      </c>
      <c r="J12" s="356">
        <v>49363</v>
      </c>
      <c r="K12" s="357">
        <v>0</v>
      </c>
      <c r="L12" s="183">
        <v>49971</v>
      </c>
    </row>
    <row r="13" spans="1:12" ht="9.6" customHeight="1" x14ac:dyDescent="0.15">
      <c r="A13" s="331"/>
      <c r="B13" s="334"/>
      <c r="C13" s="137"/>
      <c r="D13" s="167">
        <v>-479</v>
      </c>
      <c r="E13" s="138">
        <v>72377</v>
      </c>
      <c r="F13" s="134"/>
      <c r="G13" s="127"/>
      <c r="H13" s="368"/>
      <c r="I13" s="138">
        <v>1091</v>
      </c>
      <c r="J13" s="345">
        <v>818</v>
      </c>
      <c r="K13" s="346"/>
      <c r="L13" s="138">
        <v>273</v>
      </c>
    </row>
    <row r="14" spans="1:12" ht="9.6" customHeight="1" x14ac:dyDescent="0.15">
      <c r="A14" s="331" t="s">
        <v>3</v>
      </c>
      <c r="B14" s="333" t="s">
        <v>6</v>
      </c>
      <c r="C14" s="70"/>
      <c r="D14" s="167">
        <v>73</v>
      </c>
      <c r="E14" s="138">
        <v>936588</v>
      </c>
      <c r="F14" s="134"/>
      <c r="G14" s="127"/>
      <c r="H14" s="353" t="s">
        <v>231</v>
      </c>
      <c r="I14" s="133">
        <v>0</v>
      </c>
      <c r="J14" s="343">
        <v>0</v>
      </c>
      <c r="K14" s="344"/>
      <c r="L14" s="133">
        <v>0</v>
      </c>
    </row>
    <row r="15" spans="1:12" ht="9.6" customHeight="1" x14ac:dyDescent="0.15">
      <c r="A15" s="331"/>
      <c r="B15" s="333"/>
      <c r="C15" s="70"/>
      <c r="D15" s="167">
        <v>69</v>
      </c>
      <c r="E15" s="138">
        <v>835957</v>
      </c>
      <c r="F15" s="134"/>
      <c r="G15" s="127"/>
      <c r="H15" s="354"/>
      <c r="I15" s="133">
        <v>0</v>
      </c>
      <c r="J15" s="356">
        <v>0</v>
      </c>
      <c r="K15" s="357"/>
      <c r="L15" s="183">
        <v>0</v>
      </c>
    </row>
    <row r="16" spans="1:12" ht="9.6" customHeight="1" x14ac:dyDescent="0.15">
      <c r="A16" s="331"/>
      <c r="B16" s="333"/>
      <c r="C16" s="70"/>
      <c r="D16" s="167">
        <v>4</v>
      </c>
      <c r="E16" s="138">
        <v>100631</v>
      </c>
      <c r="F16" s="134"/>
      <c r="G16" s="127"/>
      <c r="H16" s="355"/>
      <c r="I16" s="184">
        <v>0</v>
      </c>
      <c r="J16" s="284">
        <v>0</v>
      </c>
      <c r="K16" s="285"/>
      <c r="L16" s="184">
        <v>0</v>
      </c>
    </row>
    <row r="17" spans="1:12" ht="9.6" customHeight="1" x14ac:dyDescent="0.15">
      <c r="A17" s="332"/>
      <c r="B17" s="333" t="s">
        <v>5</v>
      </c>
      <c r="C17" s="70"/>
      <c r="D17" s="167">
        <v>359</v>
      </c>
      <c r="E17" s="167">
        <v>150265</v>
      </c>
      <c r="F17" s="134"/>
      <c r="G17" s="127"/>
      <c r="K17" s="127"/>
      <c r="L17" s="127" t="s">
        <v>282</v>
      </c>
    </row>
    <row r="18" spans="1:12" ht="9.6" customHeight="1" x14ac:dyDescent="0.15">
      <c r="A18" s="332"/>
      <c r="B18" s="333"/>
      <c r="C18" s="70"/>
      <c r="D18" s="167">
        <v>337</v>
      </c>
      <c r="E18" s="138">
        <v>140693</v>
      </c>
      <c r="F18" s="134"/>
      <c r="G18" s="127"/>
      <c r="K18" s="127"/>
      <c r="L18" s="127" t="s">
        <v>284</v>
      </c>
    </row>
    <row r="19" spans="1:12" ht="9.6" customHeight="1" x14ac:dyDescent="0.15">
      <c r="A19" s="332"/>
      <c r="B19" s="333"/>
      <c r="C19" s="70"/>
      <c r="D19" s="167">
        <v>22</v>
      </c>
      <c r="E19" s="138">
        <v>9572</v>
      </c>
      <c r="F19" s="134"/>
      <c r="G19" s="127"/>
      <c r="K19" s="127"/>
      <c r="L19" s="127" t="s">
        <v>264</v>
      </c>
    </row>
    <row r="20" spans="1:12" ht="11.1" customHeight="1" x14ac:dyDescent="0.15">
      <c r="A20" s="332" t="s">
        <v>4</v>
      </c>
      <c r="B20" s="334"/>
      <c r="C20" s="137"/>
      <c r="D20" s="167">
        <v>0</v>
      </c>
      <c r="E20" s="167">
        <v>0</v>
      </c>
      <c r="F20" s="134"/>
      <c r="G20" s="127"/>
      <c r="H20" s="335" t="s">
        <v>96</v>
      </c>
      <c r="I20" s="335"/>
      <c r="J20" s="335"/>
      <c r="K20" s="335"/>
      <c r="L20" s="127"/>
    </row>
    <row r="21" spans="1:12" ht="9.6" customHeight="1" x14ac:dyDescent="0.15">
      <c r="A21" s="332"/>
      <c r="B21" s="334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336" t="s">
        <v>69</v>
      </c>
      <c r="K21" s="337"/>
      <c r="L21" s="129" t="s">
        <v>70</v>
      </c>
    </row>
    <row r="22" spans="1:12" ht="9.6" customHeight="1" x14ac:dyDescent="0.15">
      <c r="A22" s="332"/>
      <c r="B22" s="334"/>
      <c r="C22" s="137"/>
      <c r="D22" s="167">
        <v>0</v>
      </c>
      <c r="E22" s="138">
        <v>0</v>
      </c>
      <c r="F22" s="134"/>
      <c r="G22" s="127"/>
      <c r="H22" s="338" t="s">
        <v>79</v>
      </c>
      <c r="I22" s="135">
        <v>0</v>
      </c>
      <c r="J22" s="341">
        <v>0</v>
      </c>
      <c r="K22" s="342"/>
      <c r="L22" s="135">
        <v>0</v>
      </c>
    </row>
    <row r="23" spans="1:12" ht="9.6" customHeight="1" x14ac:dyDescent="0.15">
      <c r="A23" s="331" t="s">
        <v>74</v>
      </c>
      <c r="B23" s="334"/>
      <c r="C23" s="137"/>
      <c r="D23" s="167">
        <v>3906</v>
      </c>
      <c r="E23" s="167">
        <v>29579</v>
      </c>
      <c r="F23" s="134"/>
      <c r="G23" s="127"/>
      <c r="H23" s="339"/>
      <c r="I23" s="133">
        <v>0</v>
      </c>
      <c r="J23" s="343">
        <v>0</v>
      </c>
      <c r="K23" s="344">
        <v>0</v>
      </c>
      <c r="L23" s="133">
        <v>0</v>
      </c>
    </row>
    <row r="24" spans="1:12" ht="9.6" customHeight="1" x14ac:dyDescent="0.15">
      <c r="A24" s="331"/>
      <c r="B24" s="334"/>
      <c r="C24" s="137"/>
      <c r="D24" s="167">
        <v>4048</v>
      </c>
      <c r="E24" s="138">
        <v>32748</v>
      </c>
      <c r="F24" s="134"/>
      <c r="G24" s="127"/>
      <c r="H24" s="340"/>
      <c r="I24" s="138">
        <v>0</v>
      </c>
      <c r="J24" s="345">
        <v>0</v>
      </c>
      <c r="K24" s="346"/>
      <c r="L24" s="138">
        <v>0</v>
      </c>
    </row>
    <row r="25" spans="1:12" ht="9.6" customHeight="1" x14ac:dyDescent="0.15">
      <c r="A25" s="331"/>
      <c r="B25" s="334"/>
      <c r="C25" s="137"/>
      <c r="D25" s="167">
        <v>-142</v>
      </c>
      <c r="E25" s="138">
        <v>-3169</v>
      </c>
      <c r="F25" s="134"/>
      <c r="G25" s="127"/>
      <c r="H25" s="347" t="s">
        <v>75</v>
      </c>
      <c r="I25" s="133">
        <f>J25+L25</f>
        <v>7156</v>
      </c>
      <c r="J25" s="343">
        <v>3578</v>
      </c>
      <c r="K25" s="344"/>
      <c r="L25" s="133">
        <v>3578</v>
      </c>
    </row>
    <row r="26" spans="1:12" ht="9.6" customHeight="1" x14ac:dyDescent="0.15">
      <c r="A26" s="331" t="s">
        <v>1</v>
      </c>
      <c r="B26" s="334"/>
      <c r="C26" s="140"/>
      <c r="D26" s="167">
        <v>11</v>
      </c>
      <c r="E26" s="167">
        <v>5489</v>
      </c>
      <c r="F26" s="134"/>
      <c r="G26" s="127"/>
      <c r="H26" s="348"/>
      <c r="I26" s="138">
        <f>J26+L26</f>
        <v>6264</v>
      </c>
      <c r="J26" s="345">
        <v>3132</v>
      </c>
      <c r="K26" s="346">
        <v>0</v>
      </c>
      <c r="L26" s="138">
        <v>3132</v>
      </c>
    </row>
    <row r="27" spans="1:12" ht="9.6" customHeight="1" x14ac:dyDescent="0.15">
      <c r="A27" s="331"/>
      <c r="B27" s="334"/>
      <c r="C27" s="137"/>
      <c r="D27" s="167">
        <v>15</v>
      </c>
      <c r="E27" s="138">
        <v>7922</v>
      </c>
      <c r="F27" s="134"/>
      <c r="G27" s="127"/>
      <c r="H27" s="349"/>
      <c r="I27" s="186">
        <f>J27+L27</f>
        <v>892</v>
      </c>
      <c r="J27" s="345">
        <f>J25-J26</f>
        <v>446</v>
      </c>
      <c r="K27" s="346"/>
      <c r="L27" s="133">
        <f>L25-L26</f>
        <v>446</v>
      </c>
    </row>
    <row r="28" spans="1:12" ht="9.6" customHeight="1" x14ac:dyDescent="0.15">
      <c r="A28" s="331"/>
      <c r="B28" s="334"/>
      <c r="C28" s="137"/>
      <c r="D28" s="167">
        <v>-4</v>
      </c>
      <c r="E28" s="138">
        <v>-2433</v>
      </c>
      <c r="F28" s="134"/>
      <c r="G28" s="127"/>
      <c r="H28" s="347" t="s">
        <v>76</v>
      </c>
      <c r="I28" s="186">
        <v>0</v>
      </c>
      <c r="J28" s="345">
        <v>0</v>
      </c>
      <c r="K28" s="346"/>
      <c r="L28" s="186">
        <v>0</v>
      </c>
    </row>
    <row r="29" spans="1:12" ht="9.6" customHeight="1" x14ac:dyDescent="0.15">
      <c r="A29" s="331" t="s">
        <v>2</v>
      </c>
      <c r="B29" s="334"/>
      <c r="C29" s="137"/>
      <c r="D29" s="167">
        <v>3537</v>
      </c>
      <c r="E29" s="167">
        <v>113275</v>
      </c>
      <c r="F29" s="134"/>
      <c r="G29" s="127"/>
      <c r="H29" s="348"/>
      <c r="I29" s="186">
        <v>0</v>
      </c>
      <c r="J29" s="345">
        <v>0</v>
      </c>
      <c r="K29" s="346">
        <v>0</v>
      </c>
      <c r="L29" s="138">
        <v>0</v>
      </c>
    </row>
    <row r="30" spans="1:12" ht="9.6" customHeight="1" x14ac:dyDescent="0.15">
      <c r="A30" s="331"/>
      <c r="B30" s="334"/>
      <c r="C30" s="137"/>
      <c r="D30" s="167">
        <v>3896</v>
      </c>
      <c r="E30" s="138">
        <v>145499</v>
      </c>
      <c r="F30" s="134"/>
      <c r="G30" s="127"/>
      <c r="H30" s="350"/>
      <c r="I30" s="184">
        <v>0</v>
      </c>
      <c r="J30" s="284">
        <v>0</v>
      </c>
      <c r="K30" s="285"/>
      <c r="L30" s="187">
        <v>0</v>
      </c>
    </row>
    <row r="31" spans="1:12" ht="9.6" customHeight="1" x14ac:dyDescent="0.15">
      <c r="A31" s="351"/>
      <c r="B31" s="352"/>
      <c r="C31" s="142"/>
      <c r="D31" s="185">
        <v>-359</v>
      </c>
      <c r="E31" s="184">
        <v>-32224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19" t="s">
        <v>97</v>
      </c>
      <c r="B33" s="319"/>
      <c r="C33" s="319"/>
      <c r="D33" s="319"/>
      <c r="E33" s="320"/>
      <c r="F33" s="127" t="s">
        <v>106</v>
      </c>
    </row>
    <row r="34" spans="1:13" ht="9" customHeight="1" x14ac:dyDescent="0.15">
      <c r="A34" s="321" t="s">
        <v>205</v>
      </c>
      <c r="B34" s="322"/>
      <c r="C34" s="143" t="s">
        <v>223</v>
      </c>
      <c r="D34" s="144" t="s">
        <v>11</v>
      </c>
      <c r="E34" s="145" t="s">
        <v>69</v>
      </c>
      <c r="F34" s="146" t="s">
        <v>70</v>
      </c>
      <c r="H34" s="321" t="s">
        <v>205</v>
      </c>
      <c r="I34" s="322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323" t="s">
        <v>13</v>
      </c>
      <c r="B35" s="324"/>
      <c r="C35" s="76"/>
      <c r="D35" s="188">
        <v>62616</v>
      </c>
      <c r="E35" s="188">
        <v>18726</v>
      </c>
      <c r="F35" s="189">
        <v>43890</v>
      </c>
      <c r="H35" s="325" t="s">
        <v>43</v>
      </c>
      <c r="I35" s="326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62616</v>
      </c>
      <c r="E36" s="195">
        <v>18726</v>
      </c>
      <c r="F36" s="189">
        <v>43890</v>
      </c>
      <c r="H36" s="299" t="s">
        <v>44</v>
      </c>
      <c r="I36" s="300"/>
      <c r="J36" s="151">
        <v>265</v>
      </c>
      <c r="K36" s="196">
        <v>1212</v>
      </c>
      <c r="L36" s="191">
        <v>433</v>
      </c>
      <c r="M36" s="197">
        <v>779</v>
      </c>
    </row>
    <row r="37" spans="1:13" ht="9" customHeight="1" x14ac:dyDescent="0.15">
      <c r="A37" s="315" t="s">
        <v>100</v>
      </c>
      <c r="B37" s="327"/>
      <c r="C37" s="152"/>
      <c r="D37" s="198">
        <v>2676</v>
      </c>
      <c r="E37" s="199">
        <v>778</v>
      </c>
      <c r="F37" s="200">
        <v>1898</v>
      </c>
      <c r="H37" s="315" t="s">
        <v>45</v>
      </c>
      <c r="I37" s="327"/>
      <c r="J37" s="152"/>
      <c r="K37" s="198">
        <v>8916</v>
      </c>
      <c r="L37" s="199">
        <v>150</v>
      </c>
      <c r="M37" s="200">
        <v>8766</v>
      </c>
    </row>
    <row r="38" spans="1:13" ht="9" customHeight="1" x14ac:dyDescent="0.15">
      <c r="A38" s="328" t="s">
        <v>14</v>
      </c>
      <c r="B38" s="329"/>
      <c r="C38" s="148">
        <v>11</v>
      </c>
      <c r="D38" s="190">
        <v>0</v>
      </c>
      <c r="E38" s="191">
        <v>0</v>
      </c>
      <c r="F38" s="192">
        <v>0</v>
      </c>
      <c r="H38" s="305" t="s">
        <v>46</v>
      </c>
      <c r="I38" s="330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312" t="s">
        <v>15</v>
      </c>
      <c r="B39" s="313"/>
      <c r="C39" s="153">
        <v>21</v>
      </c>
      <c r="D39" s="201">
        <v>0</v>
      </c>
      <c r="E39" s="202">
        <v>0</v>
      </c>
      <c r="F39" s="203">
        <v>0</v>
      </c>
      <c r="H39" s="297" t="s">
        <v>224</v>
      </c>
      <c r="I39" s="314"/>
      <c r="J39" s="153">
        <v>281</v>
      </c>
      <c r="K39" s="201">
        <v>1542</v>
      </c>
      <c r="L39" s="202">
        <v>77</v>
      </c>
      <c r="M39" s="203">
        <v>1465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297" t="s">
        <v>47</v>
      </c>
      <c r="I40" s="314"/>
      <c r="J40" s="153">
        <v>291</v>
      </c>
      <c r="K40" s="201">
        <v>825</v>
      </c>
      <c r="L40" s="202">
        <v>15</v>
      </c>
      <c r="M40" s="203">
        <v>810</v>
      </c>
    </row>
    <row r="41" spans="1:13" ht="9" customHeight="1" x14ac:dyDescent="0.15">
      <c r="A41" s="312" t="s">
        <v>16</v>
      </c>
      <c r="B41" s="313"/>
      <c r="C41" s="153">
        <v>23</v>
      </c>
      <c r="D41" s="201">
        <v>0</v>
      </c>
      <c r="E41" s="202">
        <v>0</v>
      </c>
      <c r="F41" s="203">
        <v>0</v>
      </c>
      <c r="H41" s="297" t="s">
        <v>207</v>
      </c>
      <c r="I41" s="314"/>
      <c r="J41" s="153">
        <v>301</v>
      </c>
      <c r="K41" s="201">
        <v>565</v>
      </c>
      <c r="L41" s="202">
        <v>0</v>
      </c>
      <c r="M41" s="203">
        <v>565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297" t="s">
        <v>48</v>
      </c>
      <c r="I42" s="314"/>
      <c r="J42" s="153">
        <v>311</v>
      </c>
      <c r="K42" s="201">
        <v>3107</v>
      </c>
      <c r="L42" s="202">
        <v>0</v>
      </c>
      <c r="M42" s="203">
        <v>3107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1373</v>
      </c>
      <c r="E43" s="202">
        <v>237</v>
      </c>
      <c r="F43" s="197">
        <v>1136</v>
      </c>
      <c r="H43" s="297" t="s">
        <v>226</v>
      </c>
      <c r="I43" s="314"/>
      <c r="J43" s="153">
        <v>320</v>
      </c>
      <c r="K43" s="201">
        <v>822</v>
      </c>
      <c r="L43" s="202">
        <v>0</v>
      </c>
      <c r="M43" s="203">
        <v>822</v>
      </c>
    </row>
    <row r="44" spans="1:13" ht="9" customHeight="1" x14ac:dyDescent="0.15">
      <c r="A44" s="312" t="s">
        <v>17</v>
      </c>
      <c r="B44" s="313"/>
      <c r="C44" s="153">
        <v>41</v>
      </c>
      <c r="D44" s="201">
        <v>0</v>
      </c>
      <c r="E44" s="202">
        <v>0</v>
      </c>
      <c r="F44" s="203">
        <v>0</v>
      </c>
      <c r="H44" s="297" t="s">
        <v>227</v>
      </c>
      <c r="I44" s="314"/>
      <c r="J44" s="153">
        <v>321</v>
      </c>
      <c r="K44" s="201">
        <v>968</v>
      </c>
      <c r="L44" s="202">
        <v>7</v>
      </c>
      <c r="M44" s="203">
        <v>961</v>
      </c>
    </row>
    <row r="45" spans="1:13" ht="9" customHeight="1" x14ac:dyDescent="0.15">
      <c r="A45" s="290" t="s">
        <v>82</v>
      </c>
      <c r="B45" s="291"/>
      <c r="C45" s="153">
        <v>51</v>
      </c>
      <c r="D45" s="201">
        <v>0</v>
      </c>
      <c r="E45" s="202">
        <v>0</v>
      </c>
      <c r="F45" s="203">
        <v>0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312" t="s">
        <v>18</v>
      </c>
      <c r="B46" s="31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210</v>
      </c>
      <c r="L46" s="202">
        <v>29</v>
      </c>
      <c r="M46" s="203">
        <v>181</v>
      </c>
    </row>
    <row r="47" spans="1:13" ht="9" customHeight="1" x14ac:dyDescent="0.15">
      <c r="A47" s="290" t="s">
        <v>90</v>
      </c>
      <c r="B47" s="291"/>
      <c r="C47" s="153">
        <v>71</v>
      </c>
      <c r="D47" s="201">
        <v>353</v>
      </c>
      <c r="E47" s="202">
        <v>36</v>
      </c>
      <c r="F47" s="203">
        <v>317</v>
      </c>
      <c r="H47" s="157" t="s">
        <v>49</v>
      </c>
      <c r="I47" s="155"/>
      <c r="J47" s="153">
        <v>324</v>
      </c>
      <c r="K47" s="201">
        <v>102</v>
      </c>
      <c r="L47" s="202">
        <v>0</v>
      </c>
      <c r="M47" s="203">
        <v>102</v>
      </c>
    </row>
    <row r="48" spans="1:13" ht="9" customHeight="1" x14ac:dyDescent="0.15">
      <c r="A48" s="309" t="s">
        <v>98</v>
      </c>
      <c r="B48" s="310"/>
      <c r="C48" s="158">
        <v>81</v>
      </c>
      <c r="D48" s="196">
        <v>950</v>
      </c>
      <c r="E48" s="205">
        <v>505</v>
      </c>
      <c r="F48" s="197">
        <v>445</v>
      </c>
      <c r="H48" s="297" t="s">
        <v>228</v>
      </c>
      <c r="I48" s="31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315" t="s">
        <v>19</v>
      </c>
      <c r="B49" s="316"/>
      <c r="C49" s="152"/>
      <c r="D49" s="198">
        <v>885</v>
      </c>
      <c r="E49" s="199">
        <v>554</v>
      </c>
      <c r="F49" s="200">
        <v>331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305" t="s">
        <v>20</v>
      </c>
      <c r="B50" s="317"/>
      <c r="C50" s="148">
        <v>91</v>
      </c>
      <c r="D50" s="190">
        <v>0</v>
      </c>
      <c r="E50" s="191">
        <v>0</v>
      </c>
      <c r="F50" s="192">
        <v>0</v>
      </c>
      <c r="H50" s="297" t="s">
        <v>52</v>
      </c>
      <c r="I50" s="298"/>
      <c r="J50" s="153">
        <v>351</v>
      </c>
      <c r="K50" s="201">
        <v>172</v>
      </c>
      <c r="L50" s="202">
        <v>0</v>
      </c>
      <c r="M50" s="203">
        <v>172</v>
      </c>
    </row>
    <row r="51" spans="1:13" ht="9" customHeight="1" x14ac:dyDescent="0.15">
      <c r="A51" s="297" t="s">
        <v>21</v>
      </c>
      <c r="B51" s="318"/>
      <c r="C51" s="153">
        <v>92</v>
      </c>
      <c r="D51" s="201">
        <v>391</v>
      </c>
      <c r="E51" s="202">
        <v>61</v>
      </c>
      <c r="F51" s="203">
        <v>330</v>
      </c>
      <c r="H51" s="297" t="s">
        <v>53</v>
      </c>
      <c r="I51" s="298"/>
      <c r="J51" s="153">
        <v>361</v>
      </c>
      <c r="K51" s="201">
        <v>0</v>
      </c>
      <c r="L51" s="202">
        <v>0</v>
      </c>
      <c r="M51" s="203">
        <v>0</v>
      </c>
    </row>
    <row r="52" spans="1:13" ht="18" customHeight="1" x14ac:dyDescent="0.15">
      <c r="A52" s="297" t="s">
        <v>22</v>
      </c>
      <c r="B52" s="298"/>
      <c r="C52" s="153">
        <v>101</v>
      </c>
      <c r="D52" s="201">
        <v>0</v>
      </c>
      <c r="E52" s="202">
        <v>0</v>
      </c>
      <c r="F52" s="203">
        <v>0</v>
      </c>
      <c r="H52" s="309" t="s">
        <v>101</v>
      </c>
      <c r="I52" s="310"/>
      <c r="J52" s="158">
        <v>371</v>
      </c>
      <c r="K52" s="196">
        <v>603</v>
      </c>
      <c r="L52" s="205">
        <v>22</v>
      </c>
      <c r="M52" s="197">
        <v>581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494</v>
      </c>
      <c r="E53" s="202">
        <v>493</v>
      </c>
      <c r="F53" s="203">
        <v>1</v>
      </c>
      <c r="H53" s="303" t="s">
        <v>54</v>
      </c>
      <c r="I53" s="304"/>
      <c r="J53" s="152"/>
      <c r="K53" s="198">
        <v>3160</v>
      </c>
      <c r="L53" s="199">
        <v>516</v>
      </c>
      <c r="M53" s="200">
        <v>2644</v>
      </c>
    </row>
    <row r="54" spans="1:13" ht="9" customHeight="1" x14ac:dyDescent="0.15">
      <c r="A54" s="290" t="s">
        <v>93</v>
      </c>
      <c r="B54" s="291"/>
      <c r="C54" s="153">
        <v>112</v>
      </c>
      <c r="D54" s="201">
        <v>0</v>
      </c>
      <c r="E54" s="202">
        <v>0</v>
      </c>
      <c r="F54" s="203">
        <v>0</v>
      </c>
      <c r="H54" s="305" t="s">
        <v>80</v>
      </c>
      <c r="I54" s="30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299" t="s">
        <v>24</v>
      </c>
      <c r="B55" s="31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303" t="s">
        <v>25</v>
      </c>
      <c r="B56" s="304"/>
      <c r="C56" s="152"/>
      <c r="D56" s="198">
        <v>9397</v>
      </c>
      <c r="E56" s="199">
        <v>968</v>
      </c>
      <c r="F56" s="200">
        <v>8429</v>
      </c>
      <c r="H56" s="294" t="s">
        <v>91</v>
      </c>
      <c r="I56" s="29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307" t="s">
        <v>26</v>
      </c>
      <c r="B57" s="308"/>
      <c r="C57" s="148">
        <v>131</v>
      </c>
      <c r="D57" s="190">
        <v>0</v>
      </c>
      <c r="E57" s="191">
        <v>0</v>
      </c>
      <c r="F57" s="192">
        <v>0</v>
      </c>
      <c r="H57" s="290" t="s">
        <v>56</v>
      </c>
      <c r="I57" s="29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290" t="s">
        <v>27</v>
      </c>
      <c r="B58" s="291"/>
      <c r="C58" s="153">
        <v>141</v>
      </c>
      <c r="D58" s="201">
        <v>0</v>
      </c>
      <c r="E58" s="202">
        <v>0</v>
      </c>
      <c r="F58" s="203">
        <v>0</v>
      </c>
      <c r="H58" s="294" t="s">
        <v>209</v>
      </c>
      <c r="I58" s="295"/>
      <c r="J58" s="136">
        <v>421</v>
      </c>
      <c r="K58" s="201">
        <v>3159</v>
      </c>
      <c r="L58" s="202">
        <v>516</v>
      </c>
      <c r="M58" s="203">
        <v>2643</v>
      </c>
    </row>
    <row r="59" spans="1:13" ht="9" customHeight="1" x14ac:dyDescent="0.15">
      <c r="A59" s="290" t="s">
        <v>83</v>
      </c>
      <c r="B59" s="291"/>
      <c r="C59" s="153">
        <v>151</v>
      </c>
      <c r="D59" s="201">
        <v>0</v>
      </c>
      <c r="E59" s="202">
        <v>0</v>
      </c>
      <c r="F59" s="203">
        <v>0</v>
      </c>
      <c r="H59" s="290" t="s">
        <v>57</v>
      </c>
      <c r="I59" s="291"/>
      <c r="J59" s="153">
        <v>422</v>
      </c>
      <c r="K59" s="201">
        <v>1</v>
      </c>
      <c r="L59" s="202">
        <v>0</v>
      </c>
      <c r="M59" s="203">
        <v>1</v>
      </c>
    </row>
    <row r="60" spans="1:13" ht="9" customHeight="1" x14ac:dyDescent="0.15">
      <c r="A60" s="297" t="s">
        <v>84</v>
      </c>
      <c r="B60" s="298"/>
      <c r="C60" s="153">
        <v>161</v>
      </c>
      <c r="D60" s="201">
        <v>7904</v>
      </c>
      <c r="E60" s="202">
        <v>936</v>
      </c>
      <c r="F60" s="203">
        <v>6968</v>
      </c>
      <c r="H60" s="290" t="s">
        <v>58</v>
      </c>
      <c r="I60" s="29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290" t="s">
        <v>28</v>
      </c>
      <c r="B61" s="291"/>
      <c r="C61" s="153">
        <v>162</v>
      </c>
      <c r="D61" s="201">
        <v>1493</v>
      </c>
      <c r="E61" s="202">
        <v>32</v>
      </c>
      <c r="F61" s="203">
        <v>1461</v>
      </c>
      <c r="H61" s="290" t="s">
        <v>229</v>
      </c>
      <c r="I61" s="291"/>
      <c r="J61" s="153">
        <v>424</v>
      </c>
      <c r="K61" s="201">
        <v>0</v>
      </c>
      <c r="L61" s="202">
        <v>0</v>
      </c>
      <c r="M61" s="203">
        <v>0</v>
      </c>
    </row>
    <row r="62" spans="1:13" ht="9" customHeight="1" x14ac:dyDescent="0.15">
      <c r="A62" s="290" t="s">
        <v>29</v>
      </c>
      <c r="B62" s="291"/>
      <c r="C62" s="153">
        <v>171</v>
      </c>
      <c r="D62" s="201">
        <v>0</v>
      </c>
      <c r="E62" s="202">
        <v>0</v>
      </c>
      <c r="F62" s="203">
        <v>0</v>
      </c>
      <c r="H62" s="301" t="s">
        <v>87</v>
      </c>
      <c r="I62" s="302"/>
      <c r="J62" s="151">
        <v>425</v>
      </c>
      <c r="K62" s="196">
        <v>0</v>
      </c>
      <c r="L62" s="205">
        <v>0</v>
      </c>
      <c r="M62" s="197">
        <v>0</v>
      </c>
    </row>
    <row r="63" spans="1:13" ht="9" customHeight="1" x14ac:dyDescent="0.15">
      <c r="A63" s="297" t="s">
        <v>30</v>
      </c>
      <c r="B63" s="298"/>
      <c r="C63" s="153">
        <v>181</v>
      </c>
      <c r="D63" s="201">
        <v>0</v>
      </c>
      <c r="E63" s="202">
        <v>0</v>
      </c>
      <c r="F63" s="203">
        <v>0</v>
      </c>
      <c r="H63" s="303" t="s">
        <v>59</v>
      </c>
      <c r="I63" s="304"/>
      <c r="J63" s="152"/>
      <c r="K63" s="198">
        <v>6629</v>
      </c>
      <c r="L63" s="199">
        <v>1809</v>
      </c>
      <c r="M63" s="200">
        <v>4820</v>
      </c>
    </row>
    <row r="64" spans="1:13" ht="9" customHeight="1" x14ac:dyDescent="0.15">
      <c r="A64" s="290" t="s">
        <v>31</v>
      </c>
      <c r="B64" s="291"/>
      <c r="C64" s="153">
        <v>191</v>
      </c>
      <c r="D64" s="201">
        <v>0</v>
      </c>
      <c r="E64" s="202">
        <v>0</v>
      </c>
      <c r="F64" s="203">
        <v>0</v>
      </c>
      <c r="H64" s="307" t="s">
        <v>60</v>
      </c>
      <c r="I64" s="30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290" t="s">
        <v>32</v>
      </c>
      <c r="B65" s="291"/>
      <c r="C65" s="153">
        <v>201</v>
      </c>
      <c r="D65" s="201">
        <v>0</v>
      </c>
      <c r="E65" s="202">
        <v>0</v>
      </c>
      <c r="F65" s="203">
        <v>0</v>
      </c>
      <c r="H65" s="294" t="s">
        <v>210</v>
      </c>
      <c r="I65" s="29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294" t="s">
        <v>214</v>
      </c>
      <c r="I66" s="29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12124</v>
      </c>
      <c r="E67" s="199">
        <v>4280</v>
      </c>
      <c r="F67" s="200">
        <v>7844</v>
      </c>
      <c r="H67" s="297" t="s">
        <v>61</v>
      </c>
      <c r="I67" s="29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307" t="s">
        <v>33</v>
      </c>
      <c r="B68" s="308"/>
      <c r="C68" s="148">
        <v>221</v>
      </c>
      <c r="D68" s="190">
        <v>0</v>
      </c>
      <c r="E68" s="191">
        <v>0</v>
      </c>
      <c r="F68" s="192">
        <v>0</v>
      </c>
      <c r="H68" s="290" t="s">
        <v>88</v>
      </c>
      <c r="I68" s="291"/>
      <c r="J68" s="153">
        <v>444</v>
      </c>
      <c r="K68" s="201">
        <v>6289</v>
      </c>
      <c r="L68" s="202">
        <v>1786</v>
      </c>
      <c r="M68" s="203">
        <v>4503</v>
      </c>
    </row>
    <row r="69" spans="1:13" ht="9" customHeight="1" x14ac:dyDescent="0.15">
      <c r="A69" s="290" t="s">
        <v>34</v>
      </c>
      <c r="B69" s="291"/>
      <c r="C69" s="153">
        <v>222</v>
      </c>
      <c r="D69" s="201">
        <v>99</v>
      </c>
      <c r="E69" s="202">
        <v>4</v>
      </c>
      <c r="F69" s="203">
        <v>95</v>
      </c>
      <c r="H69" s="297" t="s">
        <v>62</v>
      </c>
      <c r="I69" s="298"/>
      <c r="J69" s="153">
        <v>451</v>
      </c>
      <c r="K69" s="201">
        <v>82</v>
      </c>
      <c r="L69" s="202">
        <v>19</v>
      </c>
      <c r="M69" s="203">
        <v>63</v>
      </c>
    </row>
    <row r="70" spans="1:13" ht="9" customHeight="1" x14ac:dyDescent="0.15">
      <c r="A70" s="297" t="s">
        <v>35</v>
      </c>
      <c r="B70" s="298"/>
      <c r="C70" s="153">
        <v>231</v>
      </c>
      <c r="D70" s="201">
        <v>0</v>
      </c>
      <c r="E70" s="202">
        <v>0</v>
      </c>
      <c r="F70" s="203">
        <v>0</v>
      </c>
      <c r="H70" s="294" t="s">
        <v>212</v>
      </c>
      <c r="I70" s="295"/>
      <c r="J70" s="136">
        <v>461</v>
      </c>
      <c r="K70" s="201">
        <v>258</v>
      </c>
      <c r="L70" s="202">
        <v>4</v>
      </c>
      <c r="M70" s="203">
        <v>254</v>
      </c>
    </row>
    <row r="71" spans="1:13" ht="9" customHeight="1" x14ac:dyDescent="0.15">
      <c r="A71" s="297" t="s">
        <v>36</v>
      </c>
      <c r="B71" s="298"/>
      <c r="C71" s="153">
        <v>241</v>
      </c>
      <c r="D71" s="201">
        <v>5018</v>
      </c>
      <c r="E71" s="202">
        <v>1170</v>
      </c>
      <c r="F71" s="203">
        <v>3848</v>
      </c>
      <c r="H71" s="301" t="s">
        <v>89</v>
      </c>
      <c r="I71" s="30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297" t="s">
        <v>37</v>
      </c>
      <c r="B72" s="298"/>
      <c r="C72" s="153">
        <v>251</v>
      </c>
      <c r="D72" s="201">
        <v>0</v>
      </c>
      <c r="E72" s="202">
        <v>0</v>
      </c>
      <c r="F72" s="203">
        <v>0</v>
      </c>
      <c r="H72" s="303" t="s">
        <v>102</v>
      </c>
      <c r="I72" s="304"/>
      <c r="J72" s="152"/>
      <c r="K72" s="198">
        <v>18829</v>
      </c>
      <c r="L72" s="199">
        <v>9671</v>
      </c>
      <c r="M72" s="200">
        <v>9158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1875</v>
      </c>
      <c r="E73" s="202">
        <v>940</v>
      </c>
      <c r="F73" s="203">
        <v>935</v>
      </c>
      <c r="H73" s="305" t="s">
        <v>63</v>
      </c>
      <c r="I73" s="306"/>
      <c r="J73" s="148">
        <v>481</v>
      </c>
      <c r="K73" s="190">
        <v>1562</v>
      </c>
      <c r="L73" s="191">
        <v>1429</v>
      </c>
      <c r="M73" s="192">
        <v>133</v>
      </c>
    </row>
    <row r="74" spans="1:13" ht="9" customHeight="1" x14ac:dyDescent="0.15">
      <c r="A74" s="290" t="s">
        <v>85</v>
      </c>
      <c r="B74" s="291"/>
      <c r="C74" s="153">
        <v>253</v>
      </c>
      <c r="D74" s="201">
        <v>0</v>
      </c>
      <c r="E74" s="202">
        <v>0</v>
      </c>
      <c r="F74" s="203">
        <v>0</v>
      </c>
      <c r="H74" s="292" t="s">
        <v>92</v>
      </c>
      <c r="I74" s="293"/>
      <c r="J74" s="163">
        <v>491</v>
      </c>
      <c r="K74" s="201">
        <v>2159</v>
      </c>
      <c r="L74" s="202">
        <v>1864</v>
      </c>
      <c r="M74" s="203">
        <v>295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6</v>
      </c>
      <c r="E75" s="202">
        <v>0</v>
      </c>
      <c r="F75" s="203">
        <v>6</v>
      </c>
      <c r="H75" s="294" t="s">
        <v>64</v>
      </c>
      <c r="I75" s="295"/>
      <c r="J75" s="136">
        <v>501</v>
      </c>
      <c r="K75" s="201">
        <v>157</v>
      </c>
      <c r="L75" s="202">
        <v>61</v>
      </c>
      <c r="M75" s="203">
        <v>96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0</v>
      </c>
      <c r="E76" s="202">
        <v>0</v>
      </c>
      <c r="F76" s="203">
        <v>0</v>
      </c>
      <c r="H76" s="296" t="s">
        <v>78</v>
      </c>
      <c r="I76" s="293"/>
      <c r="J76" s="163">
        <v>511</v>
      </c>
      <c r="K76" s="201">
        <v>785</v>
      </c>
      <c r="L76" s="202">
        <v>490</v>
      </c>
      <c r="M76" s="203">
        <v>295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3793</v>
      </c>
      <c r="E77" s="202">
        <v>1660</v>
      </c>
      <c r="F77" s="203">
        <v>2133</v>
      </c>
      <c r="H77" s="290" t="s">
        <v>65</v>
      </c>
      <c r="I77" s="291"/>
      <c r="J77" s="153">
        <v>512</v>
      </c>
      <c r="K77" s="201">
        <v>1952</v>
      </c>
      <c r="L77" s="202">
        <v>707</v>
      </c>
      <c r="M77" s="203">
        <v>1245</v>
      </c>
    </row>
    <row r="78" spans="1:13" ht="9" customHeight="1" x14ac:dyDescent="0.15">
      <c r="A78" s="297" t="s">
        <v>41</v>
      </c>
      <c r="B78" s="298"/>
      <c r="C78" s="153">
        <v>261</v>
      </c>
      <c r="D78" s="201">
        <v>121</v>
      </c>
      <c r="E78" s="202">
        <v>73</v>
      </c>
      <c r="F78" s="203">
        <v>48</v>
      </c>
      <c r="H78" s="297" t="s">
        <v>66</v>
      </c>
      <c r="I78" s="298"/>
      <c r="J78" s="153">
        <v>521</v>
      </c>
      <c r="K78" s="201">
        <v>3228</v>
      </c>
      <c r="L78" s="202">
        <v>2711</v>
      </c>
      <c r="M78" s="203">
        <v>517</v>
      </c>
    </row>
    <row r="79" spans="1:13" ht="9" customHeight="1" x14ac:dyDescent="0.15">
      <c r="A79" s="297" t="s">
        <v>42</v>
      </c>
      <c r="B79" s="298"/>
      <c r="C79" s="153">
        <v>262</v>
      </c>
      <c r="D79" s="201">
        <v>0</v>
      </c>
      <c r="E79" s="202">
        <v>0</v>
      </c>
      <c r="F79" s="203">
        <v>0</v>
      </c>
      <c r="H79" s="299" t="s">
        <v>67</v>
      </c>
      <c r="I79" s="300"/>
      <c r="J79" s="151">
        <v>531</v>
      </c>
      <c r="K79" s="206">
        <v>8986</v>
      </c>
      <c r="L79" s="207">
        <v>2409</v>
      </c>
      <c r="M79" s="208">
        <v>6577</v>
      </c>
    </row>
    <row r="80" spans="1:13" ht="9" customHeight="1" x14ac:dyDescent="0.15">
      <c r="A80" s="286" t="s">
        <v>68</v>
      </c>
      <c r="B80" s="28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0</v>
      </c>
      <c r="L80" s="211">
        <v>0</v>
      </c>
      <c r="M80" s="210">
        <v>0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288" t="s">
        <v>213</v>
      </c>
      <c r="I81" s="289"/>
      <c r="J81" s="165"/>
      <c r="K81" s="209">
        <v>0</v>
      </c>
      <c r="L81" s="211">
        <v>0</v>
      </c>
      <c r="M81" s="208">
        <v>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H14:H16"/>
    <mergeCell ref="J14:K14"/>
    <mergeCell ref="J15:K15"/>
    <mergeCell ref="J16:K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H66:I66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9:B79"/>
    <mergeCell ref="H79:I79"/>
    <mergeCell ref="A80:B80"/>
    <mergeCell ref="H81:I81"/>
    <mergeCell ref="A72:B72"/>
    <mergeCell ref="H72:I72"/>
    <mergeCell ref="H73:I73"/>
    <mergeCell ref="A74:B74"/>
    <mergeCell ref="H74:I74"/>
    <mergeCell ref="H75:I75"/>
    <mergeCell ref="H76:I76"/>
    <mergeCell ref="H77:I77"/>
    <mergeCell ref="A78:B78"/>
    <mergeCell ref="H78:I78"/>
  </mergeCells>
  <phoneticPr fontId="2"/>
  <pageMargins left="0.78740157480314965" right="0.78740157480314965" top="0.39370078740157483" bottom="0.39370078740157483" header="0.51181102362204722" footer="0.19685039370078741"/>
  <pageSetup paperSize="9" firstPageNumber="386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CCFFFF"/>
  </sheetPr>
  <dimension ref="A1:M126"/>
  <sheetViews>
    <sheetView view="pageBreakPreview" zoomScaleNormal="70" zoomScaleSheetLayoutView="10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358"/>
      <c r="B1" s="358"/>
      <c r="C1" s="358"/>
      <c r="D1" s="358"/>
      <c r="E1" s="358"/>
      <c r="F1" s="358"/>
      <c r="G1" s="358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359" t="s">
        <v>255</v>
      </c>
      <c r="B3" s="359"/>
      <c r="C3" s="359"/>
      <c r="D3" s="359"/>
      <c r="E3" s="359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360" t="s">
        <v>94</v>
      </c>
      <c r="B6" s="360"/>
      <c r="C6" s="360"/>
      <c r="D6" s="360"/>
      <c r="E6" s="127" t="s">
        <v>283</v>
      </c>
      <c r="F6" s="127"/>
      <c r="G6" s="127"/>
      <c r="H6" s="361" t="s">
        <v>95</v>
      </c>
      <c r="I6" s="361"/>
      <c r="J6" s="362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363" t="s">
        <v>72</v>
      </c>
      <c r="B10" s="364"/>
      <c r="C10" s="336" t="s">
        <v>7</v>
      </c>
      <c r="D10" s="337"/>
      <c r="E10" s="129" t="s">
        <v>0</v>
      </c>
      <c r="F10" s="130"/>
      <c r="G10" s="127"/>
      <c r="H10" s="131" t="s">
        <v>12</v>
      </c>
      <c r="I10" s="129" t="s">
        <v>11</v>
      </c>
      <c r="J10" s="336" t="s">
        <v>8</v>
      </c>
      <c r="K10" s="337"/>
      <c r="L10" s="129" t="s">
        <v>9</v>
      </c>
    </row>
    <row r="11" spans="1:12" ht="9.6" customHeight="1" x14ac:dyDescent="0.15">
      <c r="A11" s="365" t="s">
        <v>73</v>
      </c>
      <c r="B11" s="366"/>
      <c r="C11" s="132"/>
      <c r="D11" s="166">
        <v>2427</v>
      </c>
      <c r="E11" s="133">
        <v>163734</v>
      </c>
      <c r="F11" s="134"/>
      <c r="G11" s="127"/>
      <c r="H11" s="367" t="s">
        <v>10</v>
      </c>
      <c r="I11" s="135">
        <v>28343</v>
      </c>
      <c r="J11" s="341">
        <v>14225</v>
      </c>
      <c r="K11" s="342"/>
      <c r="L11" s="135">
        <v>14118</v>
      </c>
    </row>
    <row r="12" spans="1:12" ht="9.6" customHeight="1" x14ac:dyDescent="0.15">
      <c r="A12" s="331"/>
      <c r="B12" s="334"/>
      <c r="C12" s="137"/>
      <c r="D12" s="166">
        <v>2562</v>
      </c>
      <c r="E12" s="138">
        <v>151581</v>
      </c>
      <c r="F12" s="134"/>
      <c r="G12" s="127"/>
      <c r="H12" s="354"/>
      <c r="I12" s="133">
        <v>25263</v>
      </c>
      <c r="J12" s="356">
        <v>12636</v>
      </c>
      <c r="K12" s="357">
        <v>0</v>
      </c>
      <c r="L12" s="183">
        <v>12627</v>
      </c>
    </row>
    <row r="13" spans="1:12" ht="9.6" customHeight="1" x14ac:dyDescent="0.15">
      <c r="A13" s="331"/>
      <c r="B13" s="334"/>
      <c r="C13" s="137"/>
      <c r="D13" s="167">
        <v>-135</v>
      </c>
      <c r="E13" s="138">
        <v>12153</v>
      </c>
      <c r="F13" s="134"/>
      <c r="G13" s="127"/>
      <c r="H13" s="368"/>
      <c r="I13" s="138">
        <v>3080</v>
      </c>
      <c r="J13" s="345">
        <v>1589</v>
      </c>
      <c r="K13" s="346"/>
      <c r="L13" s="138">
        <v>1491</v>
      </c>
    </row>
    <row r="14" spans="1:12" ht="9.6" customHeight="1" x14ac:dyDescent="0.15">
      <c r="A14" s="331" t="s">
        <v>3</v>
      </c>
      <c r="B14" s="333" t="s">
        <v>6</v>
      </c>
      <c r="C14" s="70"/>
      <c r="D14" s="167">
        <v>0</v>
      </c>
      <c r="E14" s="138">
        <v>0</v>
      </c>
      <c r="F14" s="134"/>
      <c r="G14" s="127"/>
      <c r="H14" s="353" t="s">
        <v>231</v>
      </c>
      <c r="I14" s="133">
        <v>0</v>
      </c>
      <c r="J14" s="343">
        <v>0</v>
      </c>
      <c r="K14" s="344"/>
      <c r="L14" s="133">
        <v>0</v>
      </c>
    </row>
    <row r="15" spans="1:12" ht="9.6" customHeight="1" x14ac:dyDescent="0.15">
      <c r="A15" s="331"/>
      <c r="B15" s="333"/>
      <c r="C15" s="70"/>
      <c r="D15" s="167">
        <v>0</v>
      </c>
      <c r="E15" s="138">
        <v>0</v>
      </c>
      <c r="F15" s="134"/>
      <c r="G15" s="127"/>
      <c r="H15" s="354"/>
      <c r="I15" s="133">
        <v>0</v>
      </c>
      <c r="J15" s="356">
        <v>0</v>
      </c>
      <c r="K15" s="357"/>
      <c r="L15" s="183">
        <v>0</v>
      </c>
    </row>
    <row r="16" spans="1:12" ht="9.6" customHeight="1" x14ac:dyDescent="0.15">
      <c r="A16" s="331"/>
      <c r="B16" s="333"/>
      <c r="C16" s="70"/>
      <c r="D16" s="167">
        <v>0</v>
      </c>
      <c r="E16" s="138">
        <v>0</v>
      </c>
      <c r="F16" s="134"/>
      <c r="G16" s="127"/>
      <c r="H16" s="355"/>
      <c r="I16" s="184">
        <v>0</v>
      </c>
      <c r="J16" s="284">
        <v>0</v>
      </c>
      <c r="K16" s="285"/>
      <c r="L16" s="184">
        <v>0</v>
      </c>
    </row>
    <row r="17" spans="1:12" ht="9.6" customHeight="1" x14ac:dyDescent="0.15">
      <c r="A17" s="332"/>
      <c r="B17" s="333" t="s">
        <v>5</v>
      </c>
      <c r="C17" s="70"/>
      <c r="D17" s="167">
        <v>331</v>
      </c>
      <c r="E17" s="167">
        <v>145203</v>
      </c>
      <c r="F17" s="134"/>
      <c r="G17" s="127"/>
      <c r="K17" s="127"/>
      <c r="L17" s="127" t="s">
        <v>282</v>
      </c>
    </row>
    <row r="18" spans="1:12" ht="9.6" customHeight="1" x14ac:dyDescent="0.15">
      <c r="A18" s="332"/>
      <c r="B18" s="333"/>
      <c r="C18" s="70"/>
      <c r="D18" s="167">
        <v>305</v>
      </c>
      <c r="E18" s="138">
        <v>133367</v>
      </c>
      <c r="F18" s="134"/>
      <c r="G18" s="127"/>
      <c r="K18" s="127"/>
      <c r="L18" s="127" t="s">
        <v>284</v>
      </c>
    </row>
    <row r="19" spans="1:12" ht="9.6" customHeight="1" x14ac:dyDescent="0.15">
      <c r="A19" s="332"/>
      <c r="B19" s="333"/>
      <c r="C19" s="70"/>
      <c r="D19" s="167">
        <v>26</v>
      </c>
      <c r="E19" s="138">
        <v>11836</v>
      </c>
      <c r="F19" s="134"/>
      <c r="G19" s="127"/>
      <c r="K19" s="127"/>
      <c r="L19" s="127" t="s">
        <v>264</v>
      </c>
    </row>
    <row r="20" spans="1:12" ht="11.1" customHeight="1" x14ac:dyDescent="0.15">
      <c r="A20" s="332" t="s">
        <v>4</v>
      </c>
      <c r="B20" s="334"/>
      <c r="C20" s="137"/>
      <c r="D20" s="167">
        <v>0</v>
      </c>
      <c r="E20" s="167">
        <v>0</v>
      </c>
      <c r="F20" s="134"/>
      <c r="G20" s="127"/>
      <c r="H20" s="335" t="s">
        <v>96</v>
      </c>
      <c r="I20" s="335"/>
      <c r="J20" s="335"/>
      <c r="K20" s="335"/>
      <c r="L20" s="127"/>
    </row>
    <row r="21" spans="1:12" ht="9.6" customHeight="1" x14ac:dyDescent="0.15">
      <c r="A21" s="332"/>
      <c r="B21" s="334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336" t="s">
        <v>69</v>
      </c>
      <c r="K21" s="337"/>
      <c r="L21" s="129" t="s">
        <v>70</v>
      </c>
    </row>
    <row r="22" spans="1:12" ht="9.6" customHeight="1" x14ac:dyDescent="0.15">
      <c r="A22" s="332"/>
      <c r="B22" s="334"/>
      <c r="C22" s="137"/>
      <c r="D22" s="167">
        <v>0</v>
      </c>
      <c r="E22" s="138">
        <v>0</v>
      </c>
      <c r="F22" s="134"/>
      <c r="G22" s="127"/>
      <c r="H22" s="338" t="s">
        <v>79</v>
      </c>
      <c r="I22" s="135">
        <v>0</v>
      </c>
      <c r="J22" s="341">
        <v>0</v>
      </c>
      <c r="K22" s="342"/>
      <c r="L22" s="135">
        <v>0</v>
      </c>
    </row>
    <row r="23" spans="1:12" ht="9.6" customHeight="1" x14ac:dyDescent="0.15">
      <c r="A23" s="331" t="s">
        <v>74</v>
      </c>
      <c r="B23" s="334"/>
      <c r="C23" s="137"/>
      <c r="D23" s="167">
        <v>2092</v>
      </c>
      <c r="E23" s="167">
        <v>14805</v>
      </c>
      <c r="F23" s="134"/>
      <c r="G23" s="127"/>
      <c r="H23" s="339"/>
      <c r="I23" s="133">
        <v>0</v>
      </c>
      <c r="J23" s="343">
        <v>0</v>
      </c>
      <c r="K23" s="344">
        <v>0</v>
      </c>
      <c r="L23" s="133">
        <v>0</v>
      </c>
    </row>
    <row r="24" spans="1:12" ht="9.6" customHeight="1" x14ac:dyDescent="0.15">
      <c r="A24" s="331"/>
      <c r="B24" s="334"/>
      <c r="C24" s="137"/>
      <c r="D24" s="167">
        <v>2248</v>
      </c>
      <c r="E24" s="138">
        <v>16091</v>
      </c>
      <c r="F24" s="134"/>
      <c r="G24" s="127"/>
      <c r="H24" s="340"/>
      <c r="I24" s="138">
        <v>0</v>
      </c>
      <c r="J24" s="345">
        <v>0</v>
      </c>
      <c r="K24" s="346"/>
      <c r="L24" s="138">
        <v>0</v>
      </c>
    </row>
    <row r="25" spans="1:12" ht="9.6" customHeight="1" x14ac:dyDescent="0.15">
      <c r="A25" s="331"/>
      <c r="B25" s="334"/>
      <c r="C25" s="137"/>
      <c r="D25" s="167">
        <v>-156</v>
      </c>
      <c r="E25" s="138">
        <v>-1286</v>
      </c>
      <c r="F25" s="134"/>
      <c r="G25" s="127"/>
      <c r="H25" s="347" t="s">
        <v>75</v>
      </c>
      <c r="I25" s="133">
        <f>J25+L25</f>
        <v>1400</v>
      </c>
      <c r="J25" s="343">
        <v>700</v>
      </c>
      <c r="K25" s="344"/>
      <c r="L25" s="133">
        <v>700</v>
      </c>
    </row>
    <row r="26" spans="1:12" ht="9.6" customHeight="1" x14ac:dyDescent="0.15">
      <c r="A26" s="331" t="s">
        <v>1</v>
      </c>
      <c r="B26" s="334"/>
      <c r="C26" s="140"/>
      <c r="D26" s="167">
        <v>0</v>
      </c>
      <c r="E26" s="167">
        <v>0</v>
      </c>
      <c r="F26" s="134"/>
      <c r="G26" s="127"/>
      <c r="H26" s="348"/>
      <c r="I26" s="138">
        <f>J26+L26</f>
        <v>1692</v>
      </c>
      <c r="J26" s="345">
        <v>846</v>
      </c>
      <c r="K26" s="346">
        <v>0</v>
      </c>
      <c r="L26" s="186">
        <v>846</v>
      </c>
    </row>
    <row r="27" spans="1:12" ht="9.6" customHeight="1" x14ac:dyDescent="0.15">
      <c r="A27" s="331"/>
      <c r="B27" s="334"/>
      <c r="C27" s="137"/>
      <c r="D27" s="167">
        <v>0</v>
      </c>
      <c r="E27" s="138">
        <v>0</v>
      </c>
      <c r="F27" s="134"/>
      <c r="G27" s="127"/>
      <c r="H27" s="349"/>
      <c r="I27" s="186">
        <f>J27+L27</f>
        <v>-292</v>
      </c>
      <c r="J27" s="345">
        <f>J25-J26</f>
        <v>-146</v>
      </c>
      <c r="K27" s="346"/>
      <c r="L27" s="138">
        <f>L25-L26</f>
        <v>-146</v>
      </c>
    </row>
    <row r="28" spans="1:12" ht="9.6" customHeight="1" x14ac:dyDescent="0.15">
      <c r="A28" s="331"/>
      <c r="B28" s="334"/>
      <c r="C28" s="137"/>
      <c r="D28" s="167">
        <v>0</v>
      </c>
      <c r="E28" s="138">
        <v>0</v>
      </c>
      <c r="F28" s="134"/>
      <c r="G28" s="127"/>
      <c r="H28" s="347" t="s">
        <v>76</v>
      </c>
      <c r="I28" s="186">
        <v>0</v>
      </c>
      <c r="J28" s="345">
        <v>0</v>
      </c>
      <c r="K28" s="346"/>
      <c r="L28" s="186">
        <v>0</v>
      </c>
    </row>
    <row r="29" spans="1:12" ht="9.6" customHeight="1" x14ac:dyDescent="0.15">
      <c r="A29" s="331" t="s">
        <v>2</v>
      </c>
      <c r="B29" s="334"/>
      <c r="C29" s="137"/>
      <c r="D29" s="167">
        <v>4</v>
      </c>
      <c r="E29" s="167">
        <v>3726</v>
      </c>
      <c r="F29" s="134"/>
      <c r="G29" s="127"/>
      <c r="H29" s="348"/>
      <c r="I29" s="186">
        <v>0</v>
      </c>
      <c r="J29" s="345">
        <v>0</v>
      </c>
      <c r="K29" s="346">
        <v>0</v>
      </c>
      <c r="L29" s="138">
        <v>0</v>
      </c>
    </row>
    <row r="30" spans="1:12" ht="9.6" customHeight="1" x14ac:dyDescent="0.15">
      <c r="A30" s="331"/>
      <c r="B30" s="334"/>
      <c r="C30" s="137"/>
      <c r="D30" s="167">
        <v>9</v>
      </c>
      <c r="E30" s="138">
        <v>2123</v>
      </c>
      <c r="F30" s="134"/>
      <c r="G30" s="127"/>
      <c r="H30" s="350"/>
      <c r="I30" s="184">
        <v>0</v>
      </c>
      <c r="J30" s="284">
        <v>0</v>
      </c>
      <c r="K30" s="285"/>
      <c r="L30" s="187">
        <v>0</v>
      </c>
    </row>
    <row r="31" spans="1:12" ht="9.6" customHeight="1" x14ac:dyDescent="0.15">
      <c r="A31" s="351"/>
      <c r="B31" s="352"/>
      <c r="C31" s="142"/>
      <c r="D31" s="185">
        <v>-5</v>
      </c>
      <c r="E31" s="184">
        <v>1603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19" t="s">
        <v>97</v>
      </c>
      <c r="B33" s="319"/>
      <c r="C33" s="319"/>
      <c r="D33" s="319"/>
      <c r="E33" s="320"/>
      <c r="F33" s="127" t="s">
        <v>106</v>
      </c>
    </row>
    <row r="34" spans="1:13" ht="9" customHeight="1" x14ac:dyDescent="0.15">
      <c r="A34" s="321" t="s">
        <v>205</v>
      </c>
      <c r="B34" s="322"/>
      <c r="C34" s="143" t="s">
        <v>223</v>
      </c>
      <c r="D34" s="144" t="s">
        <v>11</v>
      </c>
      <c r="E34" s="145" t="s">
        <v>69</v>
      </c>
      <c r="F34" s="146" t="s">
        <v>70</v>
      </c>
      <c r="H34" s="321" t="s">
        <v>205</v>
      </c>
      <c r="I34" s="322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323" t="s">
        <v>13</v>
      </c>
      <c r="B35" s="324"/>
      <c r="C35" s="76"/>
      <c r="D35" s="188">
        <v>33543</v>
      </c>
      <c r="E35" s="188">
        <v>8154</v>
      </c>
      <c r="F35" s="189">
        <v>25389</v>
      </c>
      <c r="H35" s="325" t="s">
        <v>43</v>
      </c>
      <c r="I35" s="326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33543</v>
      </c>
      <c r="E36" s="195">
        <v>8154</v>
      </c>
      <c r="F36" s="189">
        <v>25389</v>
      </c>
      <c r="H36" s="299" t="s">
        <v>44</v>
      </c>
      <c r="I36" s="300"/>
      <c r="J36" s="151">
        <v>265</v>
      </c>
      <c r="K36" s="196">
        <v>518</v>
      </c>
      <c r="L36" s="191">
        <v>110</v>
      </c>
      <c r="M36" s="197">
        <v>408</v>
      </c>
    </row>
    <row r="37" spans="1:13" ht="9" customHeight="1" x14ac:dyDescent="0.15">
      <c r="A37" s="315" t="s">
        <v>100</v>
      </c>
      <c r="B37" s="327"/>
      <c r="C37" s="152"/>
      <c r="D37" s="198">
        <v>509</v>
      </c>
      <c r="E37" s="199">
        <v>169</v>
      </c>
      <c r="F37" s="200">
        <v>340</v>
      </c>
      <c r="H37" s="315" t="s">
        <v>45</v>
      </c>
      <c r="I37" s="327"/>
      <c r="J37" s="152"/>
      <c r="K37" s="198">
        <v>2997</v>
      </c>
      <c r="L37" s="199">
        <v>20</v>
      </c>
      <c r="M37" s="200">
        <v>2977</v>
      </c>
    </row>
    <row r="38" spans="1:13" ht="9" customHeight="1" x14ac:dyDescent="0.15">
      <c r="A38" s="328" t="s">
        <v>14</v>
      </c>
      <c r="B38" s="329"/>
      <c r="C38" s="148">
        <v>11</v>
      </c>
      <c r="D38" s="190">
        <v>0</v>
      </c>
      <c r="E38" s="191">
        <v>0</v>
      </c>
      <c r="F38" s="192">
        <v>0</v>
      </c>
      <c r="H38" s="305" t="s">
        <v>46</v>
      </c>
      <c r="I38" s="330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312" t="s">
        <v>15</v>
      </c>
      <c r="B39" s="313"/>
      <c r="C39" s="153">
        <v>21</v>
      </c>
      <c r="D39" s="201">
        <v>0</v>
      </c>
      <c r="E39" s="202">
        <v>0</v>
      </c>
      <c r="F39" s="203">
        <v>0</v>
      </c>
      <c r="H39" s="297" t="s">
        <v>224</v>
      </c>
      <c r="I39" s="314"/>
      <c r="J39" s="153">
        <v>281</v>
      </c>
      <c r="K39" s="201">
        <v>1248</v>
      </c>
      <c r="L39" s="202">
        <v>11</v>
      </c>
      <c r="M39" s="203">
        <v>1237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297" t="s">
        <v>47</v>
      </c>
      <c r="I40" s="314"/>
      <c r="J40" s="153">
        <v>291</v>
      </c>
      <c r="K40" s="201">
        <v>53</v>
      </c>
      <c r="L40" s="202">
        <v>1</v>
      </c>
      <c r="M40" s="203">
        <v>52</v>
      </c>
    </row>
    <row r="41" spans="1:13" ht="9" customHeight="1" x14ac:dyDescent="0.15">
      <c r="A41" s="312" t="s">
        <v>16</v>
      </c>
      <c r="B41" s="313"/>
      <c r="C41" s="153">
        <v>23</v>
      </c>
      <c r="D41" s="201">
        <v>0</v>
      </c>
      <c r="E41" s="202">
        <v>0</v>
      </c>
      <c r="F41" s="203">
        <v>0</v>
      </c>
      <c r="H41" s="297" t="s">
        <v>207</v>
      </c>
      <c r="I41" s="314"/>
      <c r="J41" s="153">
        <v>301</v>
      </c>
      <c r="K41" s="201">
        <v>156</v>
      </c>
      <c r="L41" s="202">
        <v>7</v>
      </c>
      <c r="M41" s="203">
        <v>149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297" t="s">
        <v>48</v>
      </c>
      <c r="I42" s="314"/>
      <c r="J42" s="153">
        <v>311</v>
      </c>
      <c r="K42" s="201">
        <v>866</v>
      </c>
      <c r="L42" s="202">
        <v>0</v>
      </c>
      <c r="M42" s="203">
        <v>866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321</v>
      </c>
      <c r="E43" s="202">
        <v>89</v>
      </c>
      <c r="F43" s="197">
        <v>232</v>
      </c>
      <c r="H43" s="297" t="s">
        <v>226</v>
      </c>
      <c r="I43" s="314"/>
      <c r="J43" s="153">
        <v>320</v>
      </c>
      <c r="K43" s="201">
        <v>133</v>
      </c>
      <c r="L43" s="202">
        <v>0</v>
      </c>
      <c r="M43" s="203">
        <v>133</v>
      </c>
    </row>
    <row r="44" spans="1:13" ht="9" customHeight="1" x14ac:dyDescent="0.15">
      <c r="A44" s="312" t="s">
        <v>17</v>
      </c>
      <c r="B44" s="313"/>
      <c r="C44" s="153">
        <v>41</v>
      </c>
      <c r="D44" s="201">
        <v>0</v>
      </c>
      <c r="E44" s="202">
        <v>0</v>
      </c>
      <c r="F44" s="203">
        <v>0</v>
      </c>
      <c r="H44" s="297" t="s">
        <v>227</v>
      </c>
      <c r="I44" s="314"/>
      <c r="J44" s="153">
        <v>321</v>
      </c>
      <c r="K44" s="201">
        <v>299</v>
      </c>
      <c r="L44" s="202">
        <v>0</v>
      </c>
      <c r="M44" s="203">
        <v>299</v>
      </c>
    </row>
    <row r="45" spans="1:13" ht="9" customHeight="1" x14ac:dyDescent="0.15">
      <c r="A45" s="290" t="s">
        <v>82</v>
      </c>
      <c r="B45" s="291"/>
      <c r="C45" s="153">
        <v>51</v>
      </c>
      <c r="D45" s="201">
        <v>0</v>
      </c>
      <c r="E45" s="202">
        <v>0</v>
      </c>
      <c r="F45" s="203">
        <v>0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312" t="s">
        <v>18</v>
      </c>
      <c r="B46" s="31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29</v>
      </c>
      <c r="L46" s="202">
        <v>0</v>
      </c>
      <c r="M46" s="203">
        <v>29</v>
      </c>
    </row>
    <row r="47" spans="1:13" ht="9" customHeight="1" x14ac:dyDescent="0.15">
      <c r="A47" s="290" t="s">
        <v>90</v>
      </c>
      <c r="B47" s="291"/>
      <c r="C47" s="153">
        <v>71</v>
      </c>
      <c r="D47" s="201">
        <v>36</v>
      </c>
      <c r="E47" s="202">
        <v>0</v>
      </c>
      <c r="F47" s="203">
        <v>36</v>
      </c>
      <c r="H47" s="157" t="s">
        <v>49</v>
      </c>
      <c r="I47" s="155"/>
      <c r="J47" s="153">
        <v>324</v>
      </c>
      <c r="K47" s="201">
        <v>17</v>
      </c>
      <c r="L47" s="202">
        <v>0</v>
      </c>
      <c r="M47" s="203">
        <v>17</v>
      </c>
    </row>
    <row r="48" spans="1:13" ht="9" customHeight="1" x14ac:dyDescent="0.15">
      <c r="A48" s="309" t="s">
        <v>98</v>
      </c>
      <c r="B48" s="310"/>
      <c r="C48" s="158">
        <v>81</v>
      </c>
      <c r="D48" s="196">
        <v>152</v>
      </c>
      <c r="E48" s="205">
        <v>80</v>
      </c>
      <c r="F48" s="197">
        <v>72</v>
      </c>
      <c r="H48" s="297" t="s">
        <v>228</v>
      </c>
      <c r="I48" s="31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315" t="s">
        <v>19</v>
      </c>
      <c r="B49" s="316"/>
      <c r="C49" s="152"/>
      <c r="D49" s="198">
        <v>389</v>
      </c>
      <c r="E49" s="199">
        <v>165</v>
      </c>
      <c r="F49" s="200">
        <v>224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305" t="s">
        <v>20</v>
      </c>
      <c r="B50" s="317"/>
      <c r="C50" s="148">
        <v>91</v>
      </c>
      <c r="D50" s="190">
        <v>0</v>
      </c>
      <c r="E50" s="191">
        <v>0</v>
      </c>
      <c r="F50" s="192">
        <v>0</v>
      </c>
      <c r="H50" s="297" t="s">
        <v>52</v>
      </c>
      <c r="I50" s="298"/>
      <c r="J50" s="153">
        <v>351</v>
      </c>
      <c r="K50" s="201">
        <v>18</v>
      </c>
      <c r="L50" s="202">
        <v>0</v>
      </c>
      <c r="M50" s="203">
        <v>18</v>
      </c>
    </row>
    <row r="51" spans="1:13" ht="9" customHeight="1" x14ac:dyDescent="0.15">
      <c r="A51" s="297" t="s">
        <v>21</v>
      </c>
      <c r="B51" s="318"/>
      <c r="C51" s="153">
        <v>92</v>
      </c>
      <c r="D51" s="201">
        <v>248</v>
      </c>
      <c r="E51" s="202">
        <v>24</v>
      </c>
      <c r="F51" s="203">
        <v>224</v>
      </c>
      <c r="H51" s="297" t="s">
        <v>53</v>
      </c>
      <c r="I51" s="298"/>
      <c r="J51" s="153">
        <v>361</v>
      </c>
      <c r="K51" s="201">
        <v>0</v>
      </c>
      <c r="L51" s="202">
        <v>0</v>
      </c>
      <c r="M51" s="203">
        <v>0</v>
      </c>
    </row>
    <row r="52" spans="1:13" ht="18" customHeight="1" x14ac:dyDescent="0.15">
      <c r="A52" s="297" t="s">
        <v>22</v>
      </c>
      <c r="B52" s="298"/>
      <c r="C52" s="153">
        <v>101</v>
      </c>
      <c r="D52" s="201">
        <v>0</v>
      </c>
      <c r="E52" s="202">
        <v>0</v>
      </c>
      <c r="F52" s="203">
        <v>0</v>
      </c>
      <c r="H52" s="309" t="s">
        <v>101</v>
      </c>
      <c r="I52" s="310"/>
      <c r="J52" s="158">
        <v>371</v>
      </c>
      <c r="K52" s="196">
        <v>178</v>
      </c>
      <c r="L52" s="205">
        <v>1</v>
      </c>
      <c r="M52" s="197">
        <v>177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141</v>
      </c>
      <c r="E53" s="202">
        <v>141</v>
      </c>
      <c r="F53" s="203">
        <v>0</v>
      </c>
      <c r="H53" s="303" t="s">
        <v>54</v>
      </c>
      <c r="I53" s="304"/>
      <c r="J53" s="152"/>
      <c r="K53" s="198">
        <v>564</v>
      </c>
      <c r="L53" s="199">
        <v>24</v>
      </c>
      <c r="M53" s="200">
        <v>540</v>
      </c>
    </row>
    <row r="54" spans="1:13" ht="9" customHeight="1" x14ac:dyDescent="0.15">
      <c r="A54" s="290" t="s">
        <v>93</v>
      </c>
      <c r="B54" s="291"/>
      <c r="C54" s="153">
        <v>112</v>
      </c>
      <c r="D54" s="201">
        <v>0</v>
      </c>
      <c r="E54" s="202">
        <v>0</v>
      </c>
      <c r="F54" s="203">
        <v>0</v>
      </c>
      <c r="H54" s="305" t="s">
        <v>80</v>
      </c>
      <c r="I54" s="30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299" t="s">
        <v>24</v>
      </c>
      <c r="B55" s="31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303" t="s">
        <v>25</v>
      </c>
      <c r="B56" s="304"/>
      <c r="C56" s="152"/>
      <c r="D56" s="198">
        <v>15120</v>
      </c>
      <c r="E56" s="199">
        <v>5</v>
      </c>
      <c r="F56" s="200">
        <v>15115</v>
      </c>
      <c r="H56" s="294" t="s">
        <v>91</v>
      </c>
      <c r="I56" s="29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307" t="s">
        <v>26</v>
      </c>
      <c r="B57" s="308"/>
      <c r="C57" s="148">
        <v>131</v>
      </c>
      <c r="D57" s="190">
        <v>0</v>
      </c>
      <c r="E57" s="191">
        <v>0</v>
      </c>
      <c r="F57" s="192">
        <v>0</v>
      </c>
      <c r="H57" s="290" t="s">
        <v>56</v>
      </c>
      <c r="I57" s="29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290" t="s">
        <v>27</v>
      </c>
      <c r="B58" s="291"/>
      <c r="C58" s="153">
        <v>141</v>
      </c>
      <c r="D58" s="201">
        <v>0</v>
      </c>
      <c r="E58" s="202">
        <v>0</v>
      </c>
      <c r="F58" s="203">
        <v>0</v>
      </c>
      <c r="H58" s="294" t="s">
        <v>209</v>
      </c>
      <c r="I58" s="295"/>
      <c r="J58" s="136">
        <v>421</v>
      </c>
      <c r="K58" s="201">
        <v>541</v>
      </c>
      <c r="L58" s="202">
        <v>24</v>
      </c>
      <c r="M58" s="203">
        <v>517</v>
      </c>
    </row>
    <row r="59" spans="1:13" ht="9" customHeight="1" x14ac:dyDescent="0.15">
      <c r="A59" s="290" t="s">
        <v>83</v>
      </c>
      <c r="B59" s="291"/>
      <c r="C59" s="153">
        <v>151</v>
      </c>
      <c r="D59" s="201">
        <v>0</v>
      </c>
      <c r="E59" s="202">
        <v>0</v>
      </c>
      <c r="F59" s="203">
        <v>0</v>
      </c>
      <c r="H59" s="290" t="s">
        <v>57</v>
      </c>
      <c r="I59" s="291"/>
      <c r="J59" s="153">
        <v>422</v>
      </c>
      <c r="K59" s="201">
        <v>23</v>
      </c>
      <c r="L59" s="202">
        <v>0</v>
      </c>
      <c r="M59" s="203">
        <v>23</v>
      </c>
    </row>
    <row r="60" spans="1:13" ht="9" customHeight="1" x14ac:dyDescent="0.15">
      <c r="A60" s="297" t="s">
        <v>84</v>
      </c>
      <c r="B60" s="298"/>
      <c r="C60" s="153">
        <v>161</v>
      </c>
      <c r="D60" s="201">
        <v>14336</v>
      </c>
      <c r="E60" s="202">
        <v>0</v>
      </c>
      <c r="F60" s="203">
        <v>14336</v>
      </c>
      <c r="H60" s="290" t="s">
        <v>58</v>
      </c>
      <c r="I60" s="29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290" t="s">
        <v>28</v>
      </c>
      <c r="B61" s="291"/>
      <c r="C61" s="153">
        <v>162</v>
      </c>
      <c r="D61" s="201">
        <v>34</v>
      </c>
      <c r="E61" s="202">
        <v>5</v>
      </c>
      <c r="F61" s="203">
        <v>29</v>
      </c>
      <c r="H61" s="290" t="s">
        <v>229</v>
      </c>
      <c r="I61" s="291"/>
      <c r="J61" s="153">
        <v>424</v>
      </c>
      <c r="K61" s="201">
        <v>0</v>
      </c>
      <c r="L61" s="202">
        <v>0</v>
      </c>
      <c r="M61" s="203">
        <v>0</v>
      </c>
    </row>
    <row r="62" spans="1:13" ht="9" customHeight="1" x14ac:dyDescent="0.15">
      <c r="A62" s="290" t="s">
        <v>29</v>
      </c>
      <c r="B62" s="291"/>
      <c r="C62" s="153">
        <v>171</v>
      </c>
      <c r="D62" s="201">
        <v>0</v>
      </c>
      <c r="E62" s="202">
        <v>0</v>
      </c>
      <c r="F62" s="203">
        <v>0</v>
      </c>
      <c r="H62" s="301" t="s">
        <v>87</v>
      </c>
      <c r="I62" s="302"/>
      <c r="J62" s="151">
        <v>425</v>
      </c>
      <c r="K62" s="196">
        <v>0</v>
      </c>
      <c r="L62" s="205">
        <v>0</v>
      </c>
      <c r="M62" s="197">
        <v>0</v>
      </c>
    </row>
    <row r="63" spans="1:13" ht="9" customHeight="1" x14ac:dyDescent="0.15">
      <c r="A63" s="297" t="s">
        <v>30</v>
      </c>
      <c r="B63" s="298"/>
      <c r="C63" s="153">
        <v>181</v>
      </c>
      <c r="D63" s="201">
        <v>0</v>
      </c>
      <c r="E63" s="202">
        <v>0</v>
      </c>
      <c r="F63" s="203">
        <v>0</v>
      </c>
      <c r="H63" s="303" t="s">
        <v>59</v>
      </c>
      <c r="I63" s="304"/>
      <c r="J63" s="152"/>
      <c r="K63" s="198">
        <v>1601</v>
      </c>
      <c r="L63" s="199">
        <v>595</v>
      </c>
      <c r="M63" s="200">
        <v>1006</v>
      </c>
    </row>
    <row r="64" spans="1:13" ht="9" customHeight="1" x14ac:dyDescent="0.15">
      <c r="A64" s="290" t="s">
        <v>31</v>
      </c>
      <c r="B64" s="291"/>
      <c r="C64" s="153">
        <v>191</v>
      </c>
      <c r="D64" s="201">
        <v>750</v>
      </c>
      <c r="E64" s="202">
        <v>0</v>
      </c>
      <c r="F64" s="203">
        <v>750</v>
      </c>
      <c r="H64" s="307" t="s">
        <v>60</v>
      </c>
      <c r="I64" s="30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290" t="s">
        <v>32</v>
      </c>
      <c r="B65" s="291"/>
      <c r="C65" s="153">
        <v>201</v>
      </c>
      <c r="D65" s="201">
        <v>0</v>
      </c>
      <c r="E65" s="202">
        <v>0</v>
      </c>
      <c r="F65" s="203">
        <v>0</v>
      </c>
      <c r="H65" s="294" t="s">
        <v>210</v>
      </c>
      <c r="I65" s="29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294" t="s">
        <v>214</v>
      </c>
      <c r="I66" s="29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4177</v>
      </c>
      <c r="E67" s="199">
        <v>1439</v>
      </c>
      <c r="F67" s="200">
        <v>2738</v>
      </c>
      <c r="H67" s="297" t="s">
        <v>61</v>
      </c>
      <c r="I67" s="29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307" t="s">
        <v>33</v>
      </c>
      <c r="B68" s="308"/>
      <c r="C68" s="148">
        <v>221</v>
      </c>
      <c r="D68" s="190">
        <v>0</v>
      </c>
      <c r="E68" s="191">
        <v>0</v>
      </c>
      <c r="F68" s="192">
        <v>0</v>
      </c>
      <c r="H68" s="290" t="s">
        <v>88</v>
      </c>
      <c r="I68" s="291"/>
      <c r="J68" s="153">
        <v>444</v>
      </c>
      <c r="K68" s="201">
        <v>1455</v>
      </c>
      <c r="L68" s="202">
        <v>593</v>
      </c>
      <c r="M68" s="203">
        <v>862</v>
      </c>
    </row>
    <row r="69" spans="1:13" ht="9" customHeight="1" x14ac:dyDescent="0.15">
      <c r="A69" s="290" t="s">
        <v>34</v>
      </c>
      <c r="B69" s="291"/>
      <c r="C69" s="153">
        <v>222</v>
      </c>
      <c r="D69" s="201">
        <v>32</v>
      </c>
      <c r="E69" s="202">
        <v>0</v>
      </c>
      <c r="F69" s="203">
        <v>32</v>
      </c>
      <c r="H69" s="297" t="s">
        <v>62</v>
      </c>
      <c r="I69" s="298"/>
      <c r="J69" s="153">
        <v>451</v>
      </c>
      <c r="K69" s="201">
        <v>19</v>
      </c>
      <c r="L69" s="202">
        <v>0</v>
      </c>
      <c r="M69" s="203">
        <v>19</v>
      </c>
    </row>
    <row r="70" spans="1:13" ht="9" customHeight="1" x14ac:dyDescent="0.15">
      <c r="A70" s="297" t="s">
        <v>35</v>
      </c>
      <c r="B70" s="298"/>
      <c r="C70" s="153">
        <v>231</v>
      </c>
      <c r="D70" s="201">
        <v>0</v>
      </c>
      <c r="E70" s="202">
        <v>0</v>
      </c>
      <c r="F70" s="203">
        <v>0</v>
      </c>
      <c r="H70" s="294" t="s">
        <v>212</v>
      </c>
      <c r="I70" s="295"/>
      <c r="J70" s="136">
        <v>461</v>
      </c>
      <c r="K70" s="201">
        <v>127</v>
      </c>
      <c r="L70" s="202">
        <v>2</v>
      </c>
      <c r="M70" s="203">
        <v>125</v>
      </c>
    </row>
    <row r="71" spans="1:13" ht="9" customHeight="1" x14ac:dyDescent="0.15">
      <c r="A71" s="297" t="s">
        <v>36</v>
      </c>
      <c r="B71" s="298"/>
      <c r="C71" s="153">
        <v>241</v>
      </c>
      <c r="D71" s="201">
        <v>1697</v>
      </c>
      <c r="E71" s="202">
        <v>504</v>
      </c>
      <c r="F71" s="203">
        <v>1193</v>
      </c>
      <c r="H71" s="301" t="s">
        <v>89</v>
      </c>
      <c r="I71" s="30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297" t="s">
        <v>37</v>
      </c>
      <c r="B72" s="298"/>
      <c r="C72" s="153">
        <v>251</v>
      </c>
      <c r="D72" s="201">
        <v>0</v>
      </c>
      <c r="E72" s="202">
        <v>0</v>
      </c>
      <c r="F72" s="203">
        <v>0</v>
      </c>
      <c r="H72" s="303" t="s">
        <v>102</v>
      </c>
      <c r="I72" s="304"/>
      <c r="J72" s="152"/>
      <c r="K72" s="198">
        <v>6386</v>
      </c>
      <c r="L72" s="199">
        <v>3937</v>
      </c>
      <c r="M72" s="200">
        <v>2449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938</v>
      </c>
      <c r="E73" s="202">
        <v>392</v>
      </c>
      <c r="F73" s="203">
        <v>546</v>
      </c>
      <c r="H73" s="305" t="s">
        <v>63</v>
      </c>
      <c r="I73" s="306"/>
      <c r="J73" s="148">
        <v>481</v>
      </c>
      <c r="K73" s="190">
        <v>565</v>
      </c>
      <c r="L73" s="191">
        <v>565</v>
      </c>
      <c r="M73" s="192">
        <v>0</v>
      </c>
    </row>
    <row r="74" spans="1:13" ht="9" customHeight="1" x14ac:dyDescent="0.15">
      <c r="A74" s="290" t="s">
        <v>85</v>
      </c>
      <c r="B74" s="291"/>
      <c r="C74" s="153">
        <v>253</v>
      </c>
      <c r="D74" s="201">
        <v>0</v>
      </c>
      <c r="E74" s="202">
        <v>0</v>
      </c>
      <c r="F74" s="203">
        <v>0</v>
      </c>
      <c r="H74" s="292" t="s">
        <v>92</v>
      </c>
      <c r="I74" s="293"/>
      <c r="J74" s="163">
        <v>491</v>
      </c>
      <c r="K74" s="201">
        <v>1070</v>
      </c>
      <c r="L74" s="202">
        <v>1070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0</v>
      </c>
      <c r="E75" s="202">
        <v>0</v>
      </c>
      <c r="F75" s="203">
        <v>0</v>
      </c>
      <c r="H75" s="294" t="s">
        <v>64</v>
      </c>
      <c r="I75" s="295"/>
      <c r="J75" s="136">
        <v>501</v>
      </c>
      <c r="K75" s="201">
        <v>61</v>
      </c>
      <c r="L75" s="202">
        <v>0</v>
      </c>
      <c r="M75" s="203">
        <v>61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0</v>
      </c>
      <c r="E76" s="202">
        <v>0</v>
      </c>
      <c r="F76" s="203">
        <v>0</v>
      </c>
      <c r="H76" s="296" t="s">
        <v>78</v>
      </c>
      <c r="I76" s="293"/>
      <c r="J76" s="163">
        <v>511</v>
      </c>
      <c r="K76" s="201">
        <v>442</v>
      </c>
      <c r="L76" s="202">
        <v>442</v>
      </c>
      <c r="M76" s="203">
        <v>0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801</v>
      </c>
      <c r="E77" s="202">
        <v>371</v>
      </c>
      <c r="F77" s="203">
        <v>430</v>
      </c>
      <c r="H77" s="290" t="s">
        <v>65</v>
      </c>
      <c r="I77" s="291"/>
      <c r="J77" s="153">
        <v>512</v>
      </c>
      <c r="K77" s="201">
        <v>1281</v>
      </c>
      <c r="L77" s="202">
        <v>1281</v>
      </c>
      <c r="M77" s="203">
        <v>0</v>
      </c>
    </row>
    <row r="78" spans="1:13" ht="9" customHeight="1" x14ac:dyDescent="0.15">
      <c r="A78" s="297" t="s">
        <v>41</v>
      </c>
      <c r="B78" s="298"/>
      <c r="C78" s="153">
        <v>261</v>
      </c>
      <c r="D78" s="201">
        <v>191</v>
      </c>
      <c r="E78" s="202">
        <v>62</v>
      </c>
      <c r="F78" s="203">
        <v>129</v>
      </c>
      <c r="H78" s="297" t="s">
        <v>66</v>
      </c>
      <c r="I78" s="298"/>
      <c r="J78" s="153">
        <v>521</v>
      </c>
      <c r="K78" s="201">
        <v>1311</v>
      </c>
      <c r="L78" s="202">
        <v>380</v>
      </c>
      <c r="M78" s="203">
        <v>931</v>
      </c>
    </row>
    <row r="79" spans="1:13" ht="9" customHeight="1" x14ac:dyDescent="0.15">
      <c r="A79" s="297" t="s">
        <v>42</v>
      </c>
      <c r="B79" s="298"/>
      <c r="C79" s="153">
        <v>262</v>
      </c>
      <c r="D79" s="201">
        <v>0</v>
      </c>
      <c r="E79" s="202">
        <v>0</v>
      </c>
      <c r="F79" s="203">
        <v>0</v>
      </c>
      <c r="H79" s="299" t="s">
        <v>67</v>
      </c>
      <c r="I79" s="300"/>
      <c r="J79" s="151">
        <v>531</v>
      </c>
      <c r="K79" s="206">
        <v>1656</v>
      </c>
      <c r="L79" s="207">
        <v>199</v>
      </c>
      <c r="M79" s="208">
        <v>1457</v>
      </c>
    </row>
    <row r="80" spans="1:13" ht="9" customHeight="1" x14ac:dyDescent="0.15">
      <c r="A80" s="286" t="s">
        <v>68</v>
      </c>
      <c r="B80" s="28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1800</v>
      </c>
      <c r="L80" s="211">
        <v>1800</v>
      </c>
      <c r="M80" s="210">
        <v>0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288" t="s">
        <v>213</v>
      </c>
      <c r="I81" s="289"/>
      <c r="J81" s="165"/>
      <c r="K81" s="209">
        <v>0</v>
      </c>
      <c r="L81" s="211">
        <v>0</v>
      </c>
      <c r="M81" s="208">
        <v>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H14:H16"/>
    <mergeCell ref="J14:K14"/>
    <mergeCell ref="J15:K15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J16:K16"/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</mergeCells>
  <phoneticPr fontId="2"/>
  <pageMargins left="0.78740157480314965" right="0.78740157480314965" top="0.39370078740157483" bottom="0.39370078740157483" header="0.51181102362204722" footer="0.19685039370078741"/>
  <pageSetup paperSize="9" firstPageNumber="387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FF"/>
  </sheetPr>
  <dimension ref="A1:K49"/>
  <sheetViews>
    <sheetView view="pageBreakPreview" zoomScale="110" zoomScaleNormal="100" zoomScaleSheetLayoutView="110" workbookViewId="0"/>
  </sheetViews>
  <sheetFormatPr defaultColWidth="9.625" defaultRowHeight="12" customHeight="1" x14ac:dyDescent="0.15"/>
  <cols>
    <col min="1" max="1" width="2" style="28" customWidth="1"/>
    <col min="2" max="2" width="8.5" style="29" customWidth="1"/>
    <col min="3" max="3" width="8" style="27" customWidth="1"/>
    <col min="4" max="4" width="9.625" style="27" customWidth="1"/>
    <col min="5" max="5" width="9" style="27" customWidth="1"/>
    <col min="6" max="7" width="9.625" style="27" customWidth="1"/>
    <col min="8" max="10" width="9.75" style="27" customWidth="1"/>
    <col min="11" max="11" width="1.875" style="28" customWidth="1"/>
    <col min="12" max="16384" width="9.625" style="26"/>
  </cols>
  <sheetData>
    <row r="1" spans="1:11" ht="25.5" customHeight="1" x14ac:dyDescent="0.15">
      <c r="A1" s="25"/>
      <c r="B1" s="418" t="s">
        <v>269</v>
      </c>
      <c r="C1" s="418"/>
      <c r="D1" s="418"/>
      <c r="E1" s="418"/>
      <c r="F1" s="418"/>
      <c r="G1" s="418"/>
      <c r="H1" s="418"/>
      <c r="I1" s="418"/>
      <c r="J1" s="418"/>
      <c r="K1" s="25"/>
    </row>
    <row r="2" spans="1:11" ht="4.5" customHeight="1" x14ac:dyDescent="0.15">
      <c r="A2" s="25"/>
      <c r="B2" s="42"/>
      <c r="C2" s="43"/>
      <c r="D2" s="43"/>
      <c r="E2" s="43"/>
      <c r="F2" s="43"/>
      <c r="G2" s="43"/>
      <c r="H2" s="43"/>
      <c r="I2" s="43"/>
      <c r="J2" s="43"/>
      <c r="K2" s="25"/>
    </row>
    <row r="3" spans="1:11" ht="17.100000000000001" customHeight="1" x14ac:dyDescent="0.15">
      <c r="A3" s="25"/>
      <c r="B3" s="419" t="s">
        <v>140</v>
      </c>
      <c r="C3" s="421" t="s">
        <v>141</v>
      </c>
      <c r="D3" s="422"/>
      <c r="E3" s="422" t="s">
        <v>142</v>
      </c>
      <c r="F3" s="422"/>
      <c r="G3" s="422"/>
      <c r="H3" s="423" t="s">
        <v>143</v>
      </c>
      <c r="I3" s="424"/>
      <c r="J3" s="425"/>
      <c r="K3" s="25"/>
    </row>
    <row r="4" spans="1:11" ht="17.100000000000001" customHeight="1" x14ac:dyDescent="0.15">
      <c r="A4" s="25"/>
      <c r="B4" s="420"/>
      <c r="C4" s="44" t="s">
        <v>144</v>
      </c>
      <c r="D4" s="45" t="s">
        <v>0</v>
      </c>
      <c r="E4" s="46" t="s">
        <v>71</v>
      </c>
      <c r="F4" s="45" t="s">
        <v>215</v>
      </c>
      <c r="G4" s="45" t="s">
        <v>139</v>
      </c>
      <c r="H4" s="46" t="s">
        <v>71</v>
      </c>
      <c r="I4" s="45" t="s">
        <v>69</v>
      </c>
      <c r="J4" s="47" t="s">
        <v>70</v>
      </c>
      <c r="K4" s="25"/>
    </row>
    <row r="5" spans="1:11" ht="17.100000000000001" customHeight="1" x14ac:dyDescent="0.15">
      <c r="A5" s="25"/>
      <c r="B5" s="416" t="s">
        <v>145</v>
      </c>
      <c r="C5" s="168">
        <v>26725</v>
      </c>
      <c r="D5" s="169">
        <v>21920798</v>
      </c>
      <c r="E5" s="169">
        <v>729649</v>
      </c>
      <c r="F5" s="169">
        <v>357812</v>
      </c>
      <c r="G5" s="169">
        <v>371837</v>
      </c>
      <c r="H5" s="170">
        <v>591233</v>
      </c>
      <c r="I5" s="169">
        <v>148451</v>
      </c>
      <c r="J5" s="171">
        <v>442782</v>
      </c>
      <c r="K5" s="25"/>
    </row>
    <row r="6" spans="1:11" ht="17.100000000000001" customHeight="1" x14ac:dyDescent="0.15">
      <c r="A6" s="25"/>
      <c r="B6" s="417"/>
      <c r="C6" s="26">
        <v>25796</v>
      </c>
      <c r="D6" s="172">
        <v>18925577</v>
      </c>
      <c r="E6" s="172">
        <v>696313</v>
      </c>
      <c r="F6" s="172">
        <v>340429</v>
      </c>
      <c r="G6" s="172">
        <v>355884</v>
      </c>
      <c r="H6" s="172">
        <v>575646</v>
      </c>
      <c r="I6" s="172">
        <v>116318</v>
      </c>
      <c r="J6" s="173">
        <v>459328</v>
      </c>
      <c r="K6" s="174"/>
    </row>
    <row r="7" spans="1:11" s="27" customFormat="1" ht="17.100000000000001" customHeight="1" x14ac:dyDescent="0.15">
      <c r="A7" s="25"/>
      <c r="B7" s="426" t="s">
        <v>216</v>
      </c>
      <c r="C7" s="175">
        <v>3275</v>
      </c>
      <c r="D7" s="172">
        <v>4004726</v>
      </c>
      <c r="E7" s="172">
        <v>365595</v>
      </c>
      <c r="F7" s="172">
        <v>182996</v>
      </c>
      <c r="G7" s="172">
        <v>182599</v>
      </c>
      <c r="H7" s="172">
        <v>171917</v>
      </c>
      <c r="I7" s="172">
        <v>43920</v>
      </c>
      <c r="J7" s="176">
        <v>127997</v>
      </c>
      <c r="K7" s="25"/>
    </row>
    <row r="8" spans="1:11" ht="17.100000000000001" customHeight="1" x14ac:dyDescent="0.15">
      <c r="A8" s="25"/>
      <c r="B8" s="417"/>
      <c r="C8" s="175">
        <v>3358</v>
      </c>
      <c r="D8" s="172">
        <v>3334305</v>
      </c>
      <c r="E8" s="172">
        <v>385443</v>
      </c>
      <c r="F8" s="172">
        <v>192639</v>
      </c>
      <c r="G8" s="172">
        <v>192804</v>
      </c>
      <c r="H8" s="172">
        <v>156009</v>
      </c>
      <c r="I8" s="172">
        <v>24285</v>
      </c>
      <c r="J8" s="176">
        <v>131724</v>
      </c>
      <c r="K8" s="25"/>
    </row>
    <row r="9" spans="1:11" ht="17.100000000000001" customHeight="1" x14ac:dyDescent="0.15">
      <c r="A9" s="25"/>
      <c r="B9" s="417" t="s">
        <v>217</v>
      </c>
      <c r="C9" s="177">
        <v>899</v>
      </c>
      <c r="D9" s="178">
        <v>605891</v>
      </c>
      <c r="E9" s="172">
        <v>95961.407999999996</v>
      </c>
      <c r="F9" s="178">
        <v>51596.411999999997</v>
      </c>
      <c r="G9" s="178">
        <v>44364.995999999999</v>
      </c>
      <c r="H9" s="172">
        <v>41114</v>
      </c>
      <c r="I9" s="178">
        <v>3083</v>
      </c>
      <c r="J9" s="179">
        <v>38031</v>
      </c>
      <c r="K9" s="25"/>
    </row>
    <row r="10" spans="1:11" ht="17.100000000000001" customHeight="1" x14ac:dyDescent="0.15">
      <c r="A10" s="25"/>
      <c r="B10" s="417"/>
      <c r="C10" s="177">
        <v>966</v>
      </c>
      <c r="D10" s="178">
        <v>549617</v>
      </c>
      <c r="E10" s="172">
        <v>46207</v>
      </c>
      <c r="F10" s="178">
        <v>23094</v>
      </c>
      <c r="G10" s="178">
        <v>23113</v>
      </c>
      <c r="H10" s="172">
        <v>87971</v>
      </c>
      <c r="I10" s="178">
        <v>16047</v>
      </c>
      <c r="J10" s="179">
        <v>71924</v>
      </c>
      <c r="K10" s="25"/>
    </row>
    <row r="11" spans="1:11" ht="17.100000000000001" customHeight="1" x14ac:dyDescent="0.15">
      <c r="A11" s="25"/>
      <c r="B11" s="417" t="s">
        <v>218</v>
      </c>
      <c r="C11" s="177">
        <v>1972</v>
      </c>
      <c r="D11" s="178">
        <v>3276273</v>
      </c>
      <c r="E11" s="172">
        <v>269633.592</v>
      </c>
      <c r="F11" s="178">
        <v>131399.58799999999</v>
      </c>
      <c r="G11" s="178">
        <v>138234.00400000002</v>
      </c>
      <c r="H11" s="172">
        <v>79403</v>
      </c>
      <c r="I11" s="178">
        <v>27749</v>
      </c>
      <c r="J11" s="179">
        <v>51654</v>
      </c>
      <c r="K11" s="25"/>
    </row>
    <row r="12" spans="1:11" ht="17.100000000000001" customHeight="1" x14ac:dyDescent="0.15">
      <c r="A12" s="25"/>
      <c r="B12" s="417"/>
      <c r="C12" s="177">
        <v>1919</v>
      </c>
      <c r="D12" s="178">
        <v>2650332</v>
      </c>
      <c r="E12" s="172">
        <v>339236</v>
      </c>
      <c r="F12" s="178">
        <v>169545</v>
      </c>
      <c r="G12" s="178">
        <v>169691</v>
      </c>
      <c r="H12" s="172">
        <v>20667</v>
      </c>
      <c r="I12" s="178">
        <v>2549</v>
      </c>
      <c r="J12" s="179">
        <v>18118</v>
      </c>
      <c r="K12" s="25"/>
    </row>
    <row r="13" spans="1:11" ht="17.100000000000001" customHeight="1" x14ac:dyDescent="0.15">
      <c r="A13" s="25"/>
      <c r="B13" s="417" t="s">
        <v>219</v>
      </c>
      <c r="C13" s="177">
        <v>405</v>
      </c>
      <c r="D13" s="178">
        <v>128164</v>
      </c>
      <c r="E13" s="172">
        <v>0</v>
      </c>
      <c r="F13" s="172">
        <v>0</v>
      </c>
      <c r="G13" s="172">
        <v>0</v>
      </c>
      <c r="H13" s="172">
        <v>51400</v>
      </c>
      <c r="I13" s="178">
        <v>13088</v>
      </c>
      <c r="J13" s="179">
        <v>38312</v>
      </c>
      <c r="K13" s="25"/>
    </row>
    <row r="14" spans="1:11" ht="17.100000000000001" customHeight="1" x14ac:dyDescent="0.15">
      <c r="A14" s="25"/>
      <c r="B14" s="417"/>
      <c r="C14" s="177">
        <v>473</v>
      </c>
      <c r="D14" s="178">
        <v>134356</v>
      </c>
      <c r="E14" s="172">
        <v>0</v>
      </c>
      <c r="F14" s="172">
        <v>0</v>
      </c>
      <c r="G14" s="172">
        <v>0</v>
      </c>
      <c r="H14" s="172">
        <v>47371</v>
      </c>
      <c r="I14" s="178">
        <v>5689</v>
      </c>
      <c r="J14" s="179">
        <v>41682</v>
      </c>
      <c r="K14" s="25"/>
    </row>
    <row r="15" spans="1:11" ht="17.100000000000001" customHeight="1" x14ac:dyDescent="0.15">
      <c r="A15" s="25"/>
      <c r="B15" s="417" t="s">
        <v>146</v>
      </c>
      <c r="C15" s="175">
        <v>1280</v>
      </c>
      <c r="D15" s="172">
        <v>3014593</v>
      </c>
      <c r="E15" s="172">
        <v>16288</v>
      </c>
      <c r="F15" s="172">
        <v>8104</v>
      </c>
      <c r="G15" s="172">
        <v>8184</v>
      </c>
      <c r="H15" s="172">
        <v>19798</v>
      </c>
      <c r="I15" s="178">
        <v>5330</v>
      </c>
      <c r="J15" s="176">
        <v>14468</v>
      </c>
      <c r="K15" s="25"/>
    </row>
    <row r="16" spans="1:11" ht="17.100000000000001" customHeight="1" x14ac:dyDescent="0.15">
      <c r="A16" s="25"/>
      <c r="B16" s="417"/>
      <c r="C16" s="175">
        <v>1495</v>
      </c>
      <c r="D16" s="172">
        <v>2288562</v>
      </c>
      <c r="E16" s="172">
        <v>16049</v>
      </c>
      <c r="F16" s="172">
        <v>7902</v>
      </c>
      <c r="G16" s="172">
        <v>8147</v>
      </c>
      <c r="H16" s="172">
        <v>21753</v>
      </c>
      <c r="I16" s="172">
        <v>3056</v>
      </c>
      <c r="J16" s="176">
        <v>18697</v>
      </c>
      <c r="K16" s="25"/>
    </row>
    <row r="17" spans="1:11" ht="17.100000000000001" customHeight="1" x14ac:dyDescent="0.15">
      <c r="A17" s="25"/>
      <c r="B17" s="417" t="s">
        <v>147</v>
      </c>
      <c r="C17" s="175">
        <v>2294</v>
      </c>
      <c r="D17" s="172">
        <v>3347453</v>
      </c>
      <c r="E17" s="172">
        <v>64198</v>
      </c>
      <c r="F17" s="172">
        <v>30733</v>
      </c>
      <c r="G17" s="172">
        <v>33465</v>
      </c>
      <c r="H17" s="172">
        <v>66919</v>
      </c>
      <c r="I17" s="172">
        <v>15747</v>
      </c>
      <c r="J17" s="176">
        <v>51172</v>
      </c>
      <c r="K17" s="25"/>
    </row>
    <row r="18" spans="1:11" ht="17.100000000000001" customHeight="1" x14ac:dyDescent="0.15">
      <c r="A18" s="25"/>
      <c r="B18" s="417"/>
      <c r="C18" s="175">
        <v>1418</v>
      </c>
      <c r="D18" s="172">
        <v>2205595</v>
      </c>
      <c r="E18" s="172">
        <v>34657</v>
      </c>
      <c r="F18" s="172">
        <v>16310</v>
      </c>
      <c r="G18" s="172">
        <v>18347</v>
      </c>
      <c r="H18" s="172">
        <v>78912</v>
      </c>
      <c r="I18" s="172">
        <v>18075</v>
      </c>
      <c r="J18" s="176">
        <v>60837</v>
      </c>
      <c r="K18" s="25"/>
    </row>
    <row r="19" spans="1:11" ht="17.100000000000001" customHeight="1" x14ac:dyDescent="0.15">
      <c r="A19" s="25"/>
      <c r="B19" s="417" t="s">
        <v>148</v>
      </c>
      <c r="C19" s="175">
        <v>3906</v>
      </c>
      <c r="D19" s="172">
        <v>3278191</v>
      </c>
      <c r="E19" s="172">
        <v>61864</v>
      </c>
      <c r="F19" s="172">
        <v>30215</v>
      </c>
      <c r="G19" s="172">
        <v>31649</v>
      </c>
      <c r="H19" s="172">
        <v>27561</v>
      </c>
      <c r="I19" s="172">
        <v>10573</v>
      </c>
      <c r="J19" s="176">
        <v>16988</v>
      </c>
      <c r="K19" s="25"/>
    </row>
    <row r="20" spans="1:11" ht="17.100000000000001" customHeight="1" x14ac:dyDescent="0.15">
      <c r="A20" s="25"/>
      <c r="B20" s="417"/>
      <c r="C20" s="175">
        <v>2787</v>
      </c>
      <c r="D20" s="172">
        <v>2323461</v>
      </c>
      <c r="E20" s="172">
        <v>40915</v>
      </c>
      <c r="F20" s="172">
        <v>20375</v>
      </c>
      <c r="G20" s="172">
        <v>20540</v>
      </c>
      <c r="H20" s="172">
        <v>19863</v>
      </c>
      <c r="I20" s="172">
        <v>8816</v>
      </c>
      <c r="J20" s="176">
        <v>11047</v>
      </c>
      <c r="K20" s="25"/>
    </row>
    <row r="21" spans="1:11" ht="17.100000000000001" customHeight="1" x14ac:dyDescent="0.15">
      <c r="A21" s="25"/>
      <c r="B21" s="417" t="s">
        <v>244</v>
      </c>
      <c r="C21" s="175">
        <v>3176</v>
      </c>
      <c r="D21" s="172">
        <v>3269891</v>
      </c>
      <c r="E21" s="172">
        <v>61864</v>
      </c>
      <c r="F21" s="172">
        <v>30215</v>
      </c>
      <c r="G21" s="172">
        <v>31649</v>
      </c>
      <c r="H21" s="172">
        <v>27561</v>
      </c>
      <c r="I21" s="172">
        <v>10573</v>
      </c>
      <c r="J21" s="176">
        <v>16988</v>
      </c>
      <c r="K21" s="25"/>
    </row>
    <row r="22" spans="1:11" ht="17.100000000000001" customHeight="1" x14ac:dyDescent="0.15">
      <c r="A22" s="25"/>
      <c r="B22" s="417"/>
      <c r="C22" s="175">
        <v>1327</v>
      </c>
      <c r="D22" s="172">
        <v>2312221</v>
      </c>
      <c r="E22" s="172">
        <v>40915</v>
      </c>
      <c r="F22" s="172">
        <v>20375</v>
      </c>
      <c r="G22" s="172">
        <v>20540</v>
      </c>
      <c r="H22" s="172">
        <v>19863</v>
      </c>
      <c r="I22" s="172">
        <v>8816</v>
      </c>
      <c r="J22" s="176">
        <v>11047</v>
      </c>
      <c r="K22" s="25"/>
    </row>
    <row r="23" spans="1:11" ht="17.100000000000001" customHeight="1" x14ac:dyDescent="0.15">
      <c r="A23" s="25"/>
      <c r="B23" s="417" t="s">
        <v>245</v>
      </c>
      <c r="C23" s="175">
        <v>730</v>
      </c>
      <c r="D23" s="172">
        <v>8300</v>
      </c>
      <c r="E23" s="172">
        <v>0</v>
      </c>
      <c r="F23" s="172">
        <v>0</v>
      </c>
      <c r="G23" s="172">
        <v>0</v>
      </c>
      <c r="H23" s="172">
        <v>0</v>
      </c>
      <c r="I23" s="172">
        <v>0</v>
      </c>
      <c r="J23" s="176">
        <v>0</v>
      </c>
      <c r="K23" s="25"/>
    </row>
    <row r="24" spans="1:11" ht="17.100000000000001" customHeight="1" x14ac:dyDescent="0.15">
      <c r="A24" s="25"/>
      <c r="B24" s="417"/>
      <c r="C24" s="175">
        <v>1460</v>
      </c>
      <c r="D24" s="172">
        <v>11240</v>
      </c>
      <c r="E24" s="172">
        <v>0</v>
      </c>
      <c r="F24" s="172">
        <v>0</v>
      </c>
      <c r="G24" s="172">
        <v>0</v>
      </c>
      <c r="H24" s="172">
        <v>0</v>
      </c>
      <c r="I24" s="172">
        <v>0</v>
      </c>
      <c r="J24" s="176">
        <v>0</v>
      </c>
      <c r="K24" s="25"/>
    </row>
    <row r="25" spans="1:11" ht="17.100000000000001" customHeight="1" x14ac:dyDescent="0.15">
      <c r="A25" s="25"/>
      <c r="B25" s="417" t="s">
        <v>149</v>
      </c>
      <c r="C25" s="175">
        <v>3923</v>
      </c>
      <c r="D25" s="172">
        <v>955295</v>
      </c>
      <c r="E25" s="172">
        <v>34721</v>
      </c>
      <c r="F25" s="172">
        <v>17755</v>
      </c>
      <c r="G25" s="172">
        <v>16966</v>
      </c>
      <c r="H25" s="172">
        <v>23298</v>
      </c>
      <c r="I25" s="172">
        <v>6869</v>
      </c>
      <c r="J25" s="176">
        <v>16429</v>
      </c>
      <c r="K25" s="25"/>
    </row>
    <row r="26" spans="1:11" ht="17.100000000000001" customHeight="1" x14ac:dyDescent="0.15">
      <c r="A26" s="25"/>
      <c r="B26" s="417"/>
      <c r="C26" s="175">
        <v>3906</v>
      </c>
      <c r="D26" s="172">
        <v>749510</v>
      </c>
      <c r="E26" s="172">
        <v>24959</v>
      </c>
      <c r="F26" s="172">
        <v>12596</v>
      </c>
      <c r="G26" s="172">
        <v>12363</v>
      </c>
      <c r="H26" s="172">
        <v>15260</v>
      </c>
      <c r="I26" s="172">
        <v>4756</v>
      </c>
      <c r="J26" s="176">
        <v>10504</v>
      </c>
      <c r="K26" s="25"/>
    </row>
    <row r="27" spans="1:11" ht="17.100000000000001" customHeight="1" x14ac:dyDescent="0.15">
      <c r="A27" s="25"/>
      <c r="B27" s="417" t="s">
        <v>150</v>
      </c>
      <c r="C27" s="175">
        <v>306</v>
      </c>
      <c r="D27" s="172">
        <v>1488840</v>
      </c>
      <c r="E27" s="172">
        <v>18389</v>
      </c>
      <c r="F27" s="172">
        <v>8346</v>
      </c>
      <c r="G27" s="172">
        <v>10043</v>
      </c>
      <c r="H27" s="172">
        <v>27779</v>
      </c>
      <c r="I27" s="172">
        <v>5139</v>
      </c>
      <c r="J27" s="176">
        <v>22640</v>
      </c>
      <c r="K27" s="25"/>
    </row>
    <row r="28" spans="1:11" ht="17.100000000000001" customHeight="1" x14ac:dyDescent="0.15">
      <c r="A28" s="25"/>
      <c r="B28" s="417"/>
      <c r="C28" s="175">
        <v>376</v>
      </c>
      <c r="D28" s="172">
        <v>1889363</v>
      </c>
      <c r="E28" s="172">
        <v>24167</v>
      </c>
      <c r="F28" s="172">
        <v>10908</v>
      </c>
      <c r="G28" s="172">
        <v>13259</v>
      </c>
      <c r="H28" s="172">
        <v>21345</v>
      </c>
      <c r="I28" s="172">
        <v>4067</v>
      </c>
      <c r="J28" s="176">
        <v>17278</v>
      </c>
      <c r="K28" s="25"/>
    </row>
    <row r="29" spans="1:11" ht="17.100000000000001" customHeight="1" x14ac:dyDescent="0.15">
      <c r="A29" s="25"/>
      <c r="B29" s="417" t="s">
        <v>220</v>
      </c>
      <c r="C29" s="175">
        <v>306</v>
      </c>
      <c r="D29" s="172">
        <v>1488840</v>
      </c>
      <c r="E29" s="172">
        <v>18389</v>
      </c>
      <c r="F29" s="172">
        <v>8346</v>
      </c>
      <c r="G29" s="172">
        <v>10043</v>
      </c>
      <c r="H29" s="172">
        <v>27779</v>
      </c>
      <c r="I29" s="172">
        <v>5139</v>
      </c>
      <c r="J29" s="176">
        <v>22640</v>
      </c>
      <c r="K29" s="25"/>
    </row>
    <row r="30" spans="1:11" ht="17.100000000000001" customHeight="1" x14ac:dyDescent="0.15">
      <c r="A30" s="25"/>
      <c r="B30" s="417"/>
      <c r="C30" s="175">
        <v>376</v>
      </c>
      <c r="D30" s="172">
        <v>1889363</v>
      </c>
      <c r="E30" s="172">
        <v>24167</v>
      </c>
      <c r="F30" s="172">
        <v>10908</v>
      </c>
      <c r="G30" s="172">
        <v>13259</v>
      </c>
      <c r="H30" s="172">
        <v>21345</v>
      </c>
      <c r="I30" s="172">
        <v>4067</v>
      </c>
      <c r="J30" s="176">
        <v>17278</v>
      </c>
      <c r="K30" s="25"/>
    </row>
    <row r="31" spans="1:11" ht="17.100000000000001" customHeight="1" x14ac:dyDescent="0.15">
      <c r="A31" s="25"/>
      <c r="B31" s="417" t="s">
        <v>230</v>
      </c>
      <c r="C31" s="175">
        <v>0</v>
      </c>
      <c r="D31" s="172">
        <v>0</v>
      </c>
      <c r="E31" s="172">
        <v>0</v>
      </c>
      <c r="F31" s="172">
        <v>0</v>
      </c>
      <c r="G31" s="172">
        <v>0</v>
      </c>
      <c r="H31" s="172">
        <v>0</v>
      </c>
      <c r="I31" s="172">
        <v>0</v>
      </c>
      <c r="J31" s="176">
        <v>0</v>
      </c>
      <c r="K31" s="25"/>
    </row>
    <row r="32" spans="1:11" ht="17.100000000000001" customHeight="1" x14ac:dyDescent="0.15">
      <c r="A32" s="25"/>
      <c r="B32" s="417"/>
      <c r="C32" s="175">
        <v>0</v>
      </c>
      <c r="D32" s="172">
        <v>0</v>
      </c>
      <c r="E32" s="172">
        <v>0</v>
      </c>
      <c r="F32" s="172">
        <v>0</v>
      </c>
      <c r="G32" s="172">
        <v>0</v>
      </c>
      <c r="H32" s="172">
        <v>0</v>
      </c>
      <c r="I32" s="172">
        <v>0</v>
      </c>
      <c r="J32" s="176">
        <v>0</v>
      </c>
      <c r="K32" s="25"/>
    </row>
    <row r="33" spans="1:11" ht="17.100000000000001" customHeight="1" x14ac:dyDescent="0.15">
      <c r="A33" s="25"/>
      <c r="B33" s="417" t="s">
        <v>151</v>
      </c>
      <c r="C33" s="175">
        <v>484</v>
      </c>
      <c r="D33" s="172">
        <v>2354677</v>
      </c>
      <c r="E33" s="172">
        <v>10214</v>
      </c>
      <c r="F33" s="172">
        <v>4785</v>
      </c>
      <c r="G33" s="172">
        <v>5429</v>
      </c>
      <c r="H33" s="172">
        <v>17928</v>
      </c>
      <c r="I33" s="172">
        <v>3980</v>
      </c>
      <c r="J33" s="176">
        <v>13948</v>
      </c>
      <c r="K33" s="25"/>
    </row>
    <row r="34" spans="1:11" ht="17.100000000000001" customHeight="1" x14ac:dyDescent="0.15">
      <c r="A34" s="25"/>
      <c r="B34" s="417"/>
      <c r="C34" s="175">
        <v>493</v>
      </c>
      <c r="D34" s="172">
        <v>2555993</v>
      </c>
      <c r="E34" s="172">
        <v>11554</v>
      </c>
      <c r="F34" s="172">
        <v>5345</v>
      </c>
      <c r="G34" s="172">
        <v>6209</v>
      </c>
      <c r="H34" s="172">
        <v>20725</v>
      </c>
      <c r="I34" s="172">
        <v>5080</v>
      </c>
      <c r="J34" s="176">
        <v>15645</v>
      </c>
      <c r="K34" s="25"/>
    </row>
    <row r="35" spans="1:11" ht="17.100000000000001" customHeight="1" x14ac:dyDescent="0.15">
      <c r="A35" s="25"/>
      <c r="B35" s="417" t="s">
        <v>123</v>
      </c>
      <c r="C35" s="175">
        <v>759</v>
      </c>
      <c r="D35" s="172">
        <v>1979111</v>
      </c>
      <c r="E35" s="172">
        <v>27405</v>
      </c>
      <c r="F35" s="172">
        <v>9381</v>
      </c>
      <c r="G35" s="172">
        <v>18024</v>
      </c>
      <c r="H35" s="172">
        <v>129164</v>
      </c>
      <c r="I35" s="172">
        <v>27963</v>
      </c>
      <c r="J35" s="176">
        <v>101201</v>
      </c>
      <c r="K35" s="25"/>
    </row>
    <row r="36" spans="1:11" ht="17.100000000000001" customHeight="1" x14ac:dyDescent="0.15">
      <c r="A36" s="25"/>
      <c r="B36" s="417"/>
      <c r="C36" s="175">
        <v>819</v>
      </c>
      <c r="D36" s="172">
        <v>2158808</v>
      </c>
      <c r="E36" s="172">
        <v>31717</v>
      </c>
      <c r="F36" s="172">
        <v>11259</v>
      </c>
      <c r="G36" s="172">
        <v>20458</v>
      </c>
      <c r="H36" s="172">
        <v>145024</v>
      </c>
      <c r="I36" s="172">
        <v>22299</v>
      </c>
      <c r="J36" s="176">
        <v>122725</v>
      </c>
      <c r="K36" s="25"/>
    </row>
    <row r="37" spans="1:11" ht="17.100000000000001" customHeight="1" x14ac:dyDescent="0.15">
      <c r="A37" s="25"/>
      <c r="B37" s="417" t="s">
        <v>265</v>
      </c>
      <c r="C37" s="175">
        <v>703</v>
      </c>
      <c r="D37" s="172">
        <v>1853357</v>
      </c>
      <c r="E37" s="172">
        <v>25910</v>
      </c>
      <c r="F37" s="172">
        <v>8905</v>
      </c>
      <c r="G37" s="172">
        <v>17005</v>
      </c>
      <c r="H37" s="172">
        <v>116355</v>
      </c>
      <c r="I37" s="172">
        <v>26786</v>
      </c>
      <c r="J37" s="176">
        <v>89569</v>
      </c>
      <c r="K37" s="25"/>
    </row>
    <row r="38" spans="1:11" ht="17.100000000000001" customHeight="1" x14ac:dyDescent="0.15">
      <c r="A38" s="25"/>
      <c r="B38" s="417"/>
      <c r="C38" s="175">
        <v>787</v>
      </c>
      <c r="D38" s="172">
        <v>2090851</v>
      </c>
      <c r="E38" s="172">
        <v>30147</v>
      </c>
      <c r="F38" s="172">
        <v>10712</v>
      </c>
      <c r="G38" s="172">
        <v>19435</v>
      </c>
      <c r="H38" s="172">
        <v>129065</v>
      </c>
      <c r="I38" s="172">
        <v>21120</v>
      </c>
      <c r="J38" s="176">
        <v>107945</v>
      </c>
      <c r="K38" s="25"/>
    </row>
    <row r="39" spans="1:11" ht="17.100000000000001" customHeight="1" x14ac:dyDescent="0.15">
      <c r="A39" s="25"/>
      <c r="B39" s="417" t="s">
        <v>152</v>
      </c>
      <c r="C39" s="175">
        <v>56</v>
      </c>
      <c r="D39" s="172">
        <v>125754</v>
      </c>
      <c r="E39" s="172">
        <v>1495</v>
      </c>
      <c r="F39" s="172">
        <v>476</v>
      </c>
      <c r="G39" s="172">
        <v>1019</v>
      </c>
      <c r="H39" s="172">
        <v>12809</v>
      </c>
      <c r="I39" s="172">
        <v>1177</v>
      </c>
      <c r="J39" s="176">
        <v>11632</v>
      </c>
      <c r="K39" s="25"/>
    </row>
    <row r="40" spans="1:11" ht="17.100000000000001" customHeight="1" x14ac:dyDescent="0.15">
      <c r="A40" s="25"/>
      <c r="B40" s="417"/>
      <c r="C40" s="175">
        <v>32</v>
      </c>
      <c r="D40" s="172">
        <v>67957</v>
      </c>
      <c r="E40" s="172">
        <v>1570</v>
      </c>
      <c r="F40" s="172">
        <v>547</v>
      </c>
      <c r="G40" s="172">
        <v>1023</v>
      </c>
      <c r="H40" s="172">
        <v>15959</v>
      </c>
      <c r="I40" s="172">
        <v>1179</v>
      </c>
      <c r="J40" s="176">
        <v>14780</v>
      </c>
      <c r="K40" s="25"/>
    </row>
    <row r="41" spans="1:11" ht="17.100000000000001" customHeight="1" x14ac:dyDescent="0.15">
      <c r="A41" s="25"/>
      <c r="B41" s="417" t="s">
        <v>124</v>
      </c>
      <c r="C41" s="175">
        <v>184</v>
      </c>
      <c r="D41" s="172">
        <v>93380</v>
      </c>
      <c r="E41" s="172">
        <v>2207</v>
      </c>
      <c r="F41" s="172">
        <v>1091</v>
      </c>
      <c r="G41" s="172">
        <v>1116</v>
      </c>
      <c r="H41" s="172">
        <v>10710</v>
      </c>
      <c r="I41" s="172">
        <v>2050</v>
      </c>
      <c r="J41" s="176">
        <v>8660</v>
      </c>
      <c r="K41" s="25"/>
    </row>
    <row r="42" spans="1:11" ht="17.100000000000001" customHeight="1" x14ac:dyDescent="0.15">
      <c r="A42" s="25"/>
      <c r="B42" s="417"/>
      <c r="C42" s="175">
        <v>217</v>
      </c>
      <c r="D42" s="172">
        <v>105580</v>
      </c>
      <c r="E42" s="172">
        <v>2255</v>
      </c>
      <c r="F42" s="172">
        <v>1096</v>
      </c>
      <c r="G42" s="172">
        <v>1159</v>
      </c>
      <c r="H42" s="172">
        <v>13667</v>
      </c>
      <c r="I42" s="172">
        <v>3311</v>
      </c>
      <c r="J42" s="176">
        <v>10356</v>
      </c>
      <c r="K42" s="25"/>
    </row>
    <row r="43" spans="1:11" ht="17.100000000000001" customHeight="1" x14ac:dyDescent="0.15">
      <c r="A43" s="25"/>
      <c r="B43" s="417" t="s">
        <v>125</v>
      </c>
      <c r="C43" s="175">
        <v>10313</v>
      </c>
      <c r="D43" s="172">
        <v>1398930</v>
      </c>
      <c r="E43" s="172">
        <v>128768</v>
      </c>
      <c r="F43" s="172">
        <v>64406</v>
      </c>
      <c r="G43" s="172">
        <v>64362</v>
      </c>
      <c r="H43" s="172">
        <v>96159</v>
      </c>
      <c r="I43" s="172">
        <v>26880</v>
      </c>
      <c r="J43" s="176">
        <v>69279</v>
      </c>
      <c r="K43" s="25"/>
    </row>
    <row r="44" spans="1:11" ht="17.100000000000001" customHeight="1" x14ac:dyDescent="0.15">
      <c r="A44" s="25"/>
      <c r="B44" s="417"/>
      <c r="C44" s="175">
        <v>10927</v>
      </c>
      <c r="D44" s="172">
        <v>1314400</v>
      </c>
      <c r="E44" s="172">
        <v>124597</v>
      </c>
      <c r="F44" s="172">
        <v>61999</v>
      </c>
      <c r="G44" s="172">
        <v>62598</v>
      </c>
      <c r="H44" s="172">
        <v>83088</v>
      </c>
      <c r="I44" s="172">
        <v>22573</v>
      </c>
      <c r="J44" s="176">
        <v>60515</v>
      </c>
      <c r="K44" s="25"/>
    </row>
    <row r="45" spans="1:11" ht="15.75" customHeight="1" x14ac:dyDescent="0.15">
      <c r="A45" s="25"/>
      <c r="B45" s="417" t="s">
        <v>266</v>
      </c>
      <c r="C45" s="175">
        <v>7886</v>
      </c>
      <c r="D45" s="172">
        <v>1235196</v>
      </c>
      <c r="E45" s="172">
        <v>100425</v>
      </c>
      <c r="F45" s="172">
        <v>50181</v>
      </c>
      <c r="G45" s="172">
        <v>50244</v>
      </c>
      <c r="H45" s="172">
        <v>62616</v>
      </c>
      <c r="I45" s="172">
        <v>18726</v>
      </c>
      <c r="J45" s="176">
        <v>43890</v>
      </c>
      <c r="K45" s="25"/>
    </row>
    <row r="46" spans="1:11" ht="15.75" customHeight="1" x14ac:dyDescent="0.15">
      <c r="A46" s="25"/>
      <c r="B46" s="417"/>
      <c r="C46" s="175">
        <v>8365</v>
      </c>
      <c r="D46" s="172">
        <v>1162819</v>
      </c>
      <c r="E46" s="172">
        <v>99334</v>
      </c>
      <c r="F46" s="172">
        <v>49363</v>
      </c>
      <c r="G46" s="172">
        <v>49971</v>
      </c>
      <c r="H46" s="172">
        <v>61351</v>
      </c>
      <c r="I46" s="172">
        <v>17138</v>
      </c>
      <c r="J46" s="176">
        <v>44213</v>
      </c>
      <c r="K46" s="25"/>
    </row>
    <row r="47" spans="1:11" ht="16.5" customHeight="1" x14ac:dyDescent="0.15">
      <c r="B47" s="417" t="s">
        <v>267</v>
      </c>
      <c r="C47" s="175">
        <v>2427</v>
      </c>
      <c r="D47" s="172">
        <v>163734</v>
      </c>
      <c r="E47" s="172">
        <v>28343</v>
      </c>
      <c r="F47" s="172">
        <v>14225</v>
      </c>
      <c r="G47" s="172">
        <v>14118</v>
      </c>
      <c r="H47" s="172">
        <v>33543</v>
      </c>
      <c r="I47" s="172">
        <v>8154</v>
      </c>
      <c r="J47" s="176">
        <v>25389</v>
      </c>
    </row>
    <row r="48" spans="1:11" ht="15.75" customHeight="1" x14ac:dyDescent="0.15">
      <c r="B48" s="427"/>
      <c r="C48" s="180">
        <v>2562</v>
      </c>
      <c r="D48" s="181">
        <v>151581</v>
      </c>
      <c r="E48" s="181">
        <v>25263</v>
      </c>
      <c r="F48" s="181">
        <v>12636</v>
      </c>
      <c r="G48" s="181">
        <v>12627</v>
      </c>
      <c r="H48" s="181">
        <v>21737</v>
      </c>
      <c r="I48" s="181">
        <v>5435</v>
      </c>
      <c r="J48" s="182">
        <v>16302</v>
      </c>
    </row>
    <row r="49" spans="2:10" ht="12.75" customHeight="1" x14ac:dyDescent="0.15">
      <c r="B49" s="428" t="s">
        <v>270</v>
      </c>
      <c r="C49" s="428"/>
      <c r="D49" s="428"/>
      <c r="E49" s="428"/>
      <c r="F49" s="428"/>
      <c r="G49" s="48"/>
      <c r="H49" s="48"/>
      <c r="I49" s="48"/>
      <c r="J49" s="48"/>
    </row>
  </sheetData>
  <mergeCells count="28">
    <mergeCell ref="B43:B44"/>
    <mergeCell ref="B45:B46"/>
    <mergeCell ref="B47:B48"/>
    <mergeCell ref="B49:F49"/>
    <mergeCell ref="B31:B32"/>
    <mergeCell ref="B33:B34"/>
    <mergeCell ref="B35:B36"/>
    <mergeCell ref="B37:B38"/>
    <mergeCell ref="B39:B40"/>
    <mergeCell ref="B41:B42"/>
    <mergeCell ref="B29:B30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5:B6"/>
    <mergeCell ref="B1:J1"/>
    <mergeCell ref="B3:B4"/>
    <mergeCell ref="C3:D3"/>
    <mergeCell ref="E3:G3"/>
    <mergeCell ref="H3:J3"/>
  </mergeCells>
  <phoneticPr fontId="2"/>
  <printOptions horizontalCentered="1"/>
  <pageMargins left="0.78740157480314965" right="0.78740157480314965" top="0.59055118110236227" bottom="0.59055118110236227" header="0.51181102362204722" footer="0.31496062992125984"/>
  <pageSetup paperSize="9" scale="97" firstPageNumber="367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FF"/>
  </sheetPr>
  <dimension ref="A1:J40"/>
  <sheetViews>
    <sheetView view="pageBreakPreview" zoomScale="110" zoomScaleNormal="100" zoomScaleSheetLayoutView="110" workbookViewId="0"/>
  </sheetViews>
  <sheetFormatPr defaultColWidth="9" defaultRowHeight="19.350000000000001" customHeight="1" x14ac:dyDescent="0.15"/>
  <cols>
    <col min="1" max="1" width="0.375" style="8" customWidth="1"/>
    <col min="2" max="3" width="8.375" style="11" customWidth="1"/>
    <col min="4" max="7" width="10.625" style="11" customWidth="1"/>
    <col min="8" max="8" width="10.625" style="14" customWidth="1"/>
    <col min="9" max="10" width="10.625" style="11" customWidth="1"/>
    <col min="11" max="16384" width="9" style="11"/>
  </cols>
  <sheetData>
    <row r="1" spans="1:10" s="7" customFormat="1" ht="60.75" customHeight="1" x14ac:dyDescent="0.15">
      <c r="A1" s="6"/>
      <c r="B1" s="430" t="s">
        <v>256</v>
      </c>
      <c r="C1" s="430"/>
      <c r="D1" s="430"/>
      <c r="E1" s="430"/>
      <c r="F1" s="430"/>
      <c r="G1" s="430"/>
      <c r="H1" s="430"/>
      <c r="I1" s="430"/>
      <c r="J1" s="430"/>
    </row>
    <row r="2" spans="1:10" ht="18.75" customHeight="1" x14ac:dyDescent="0.15">
      <c r="B2" s="33" t="s">
        <v>221</v>
      </c>
      <c r="C2" s="9"/>
      <c r="D2" s="9"/>
      <c r="E2" s="9"/>
      <c r="F2" s="10"/>
      <c r="G2" s="104"/>
      <c r="H2" s="11"/>
      <c r="J2" s="104" t="s">
        <v>115</v>
      </c>
    </row>
    <row r="3" spans="1:10" ht="6" customHeight="1" x14ac:dyDescent="0.15">
      <c r="B3" s="12"/>
      <c r="C3" s="9"/>
      <c r="D3" s="9"/>
      <c r="E3" s="9"/>
      <c r="F3" s="10"/>
      <c r="G3" s="24"/>
      <c r="H3" s="11"/>
    </row>
    <row r="4" spans="1:10" ht="20.45" customHeight="1" x14ac:dyDescent="0.15">
      <c r="B4" s="49"/>
      <c r="C4" s="50"/>
      <c r="D4" s="222" t="s">
        <v>260</v>
      </c>
      <c r="E4" s="252" t="s">
        <v>261</v>
      </c>
      <c r="F4" s="252" t="s">
        <v>259</v>
      </c>
      <c r="G4" s="252" t="s">
        <v>262</v>
      </c>
      <c r="H4" s="223" t="s">
        <v>263</v>
      </c>
      <c r="I4" s="222" t="s">
        <v>268</v>
      </c>
      <c r="J4" s="253" t="s">
        <v>271</v>
      </c>
    </row>
    <row r="5" spans="1:10" ht="20.45" customHeight="1" x14ac:dyDescent="0.15">
      <c r="A5" s="8">
        <v>1</v>
      </c>
      <c r="B5" s="431" t="s">
        <v>71</v>
      </c>
      <c r="C5" s="51" t="s">
        <v>69</v>
      </c>
      <c r="D5" s="226">
        <v>114277</v>
      </c>
      <c r="E5" s="226">
        <v>117257</v>
      </c>
      <c r="F5" s="259">
        <v>140401</v>
      </c>
      <c r="G5" s="259">
        <v>127538</v>
      </c>
      <c r="H5" s="259">
        <v>127755</v>
      </c>
      <c r="I5" s="256">
        <v>116318</v>
      </c>
      <c r="J5" s="230">
        <v>148451</v>
      </c>
    </row>
    <row r="6" spans="1:10" ht="20.45" customHeight="1" x14ac:dyDescent="0.15">
      <c r="A6" s="8">
        <v>2</v>
      </c>
      <c r="B6" s="429"/>
      <c r="C6" s="52" t="s">
        <v>70</v>
      </c>
      <c r="D6" s="229">
        <v>534941</v>
      </c>
      <c r="E6" s="229">
        <v>549439</v>
      </c>
      <c r="F6" s="260">
        <v>514811</v>
      </c>
      <c r="G6" s="260">
        <v>527352</v>
      </c>
      <c r="H6" s="260">
        <v>518560</v>
      </c>
      <c r="I6" s="256">
        <v>459328</v>
      </c>
      <c r="J6" s="230">
        <v>442782</v>
      </c>
    </row>
    <row r="7" spans="1:10" ht="20.45" customHeight="1" x14ac:dyDescent="0.15">
      <c r="A7" s="8">
        <v>3</v>
      </c>
      <c r="B7" s="429"/>
      <c r="C7" s="52" t="s">
        <v>71</v>
      </c>
      <c r="D7" s="229">
        <v>649218</v>
      </c>
      <c r="E7" s="229">
        <v>666696</v>
      </c>
      <c r="F7" s="260">
        <v>655212</v>
      </c>
      <c r="G7" s="260">
        <v>654890</v>
      </c>
      <c r="H7" s="260">
        <v>646315</v>
      </c>
      <c r="I7" s="256">
        <v>575646</v>
      </c>
      <c r="J7" s="230">
        <v>591233</v>
      </c>
    </row>
    <row r="8" spans="1:10" ht="20.45" customHeight="1" x14ac:dyDescent="0.15">
      <c r="A8" s="8">
        <v>4</v>
      </c>
      <c r="B8" s="429" t="s">
        <v>116</v>
      </c>
      <c r="C8" s="52" t="s">
        <v>69</v>
      </c>
      <c r="D8" s="229">
        <v>34035</v>
      </c>
      <c r="E8" s="229">
        <v>31512</v>
      </c>
      <c r="F8" s="260">
        <v>37657</v>
      </c>
      <c r="G8" s="260">
        <v>32873</v>
      </c>
      <c r="H8" s="260">
        <v>33976</v>
      </c>
      <c r="I8" s="256">
        <v>24285</v>
      </c>
      <c r="J8" s="230">
        <v>43920</v>
      </c>
    </row>
    <row r="9" spans="1:10" ht="20.45" customHeight="1" x14ac:dyDescent="0.15">
      <c r="A9" s="8">
        <v>5</v>
      </c>
      <c r="B9" s="429"/>
      <c r="C9" s="52" t="s">
        <v>70</v>
      </c>
      <c r="D9" s="229">
        <v>129719</v>
      </c>
      <c r="E9" s="229">
        <v>142966</v>
      </c>
      <c r="F9" s="260">
        <v>160967</v>
      </c>
      <c r="G9" s="260">
        <v>151334</v>
      </c>
      <c r="H9" s="260">
        <v>150591</v>
      </c>
      <c r="I9" s="256">
        <v>131724</v>
      </c>
      <c r="J9" s="230">
        <v>127997</v>
      </c>
    </row>
    <row r="10" spans="1:10" ht="20.45" customHeight="1" x14ac:dyDescent="0.15">
      <c r="A10" s="8">
        <v>6</v>
      </c>
      <c r="B10" s="429"/>
      <c r="C10" s="52" t="s">
        <v>71</v>
      </c>
      <c r="D10" s="229">
        <v>163754</v>
      </c>
      <c r="E10" s="229">
        <v>174478</v>
      </c>
      <c r="F10" s="260">
        <v>198624</v>
      </c>
      <c r="G10" s="260">
        <v>184207</v>
      </c>
      <c r="H10" s="260">
        <v>184567</v>
      </c>
      <c r="I10" s="256">
        <v>156009</v>
      </c>
      <c r="J10" s="230">
        <v>171917</v>
      </c>
    </row>
    <row r="11" spans="1:10" ht="20.45" customHeight="1" x14ac:dyDescent="0.15">
      <c r="A11" s="8">
        <v>7</v>
      </c>
      <c r="B11" s="429" t="s">
        <v>117</v>
      </c>
      <c r="C11" s="52" t="s">
        <v>69</v>
      </c>
      <c r="D11" s="229">
        <v>4974</v>
      </c>
      <c r="E11" s="229">
        <v>3273</v>
      </c>
      <c r="F11" s="260">
        <v>4118</v>
      </c>
      <c r="G11" s="260">
        <v>3026</v>
      </c>
      <c r="H11" s="260">
        <v>2774</v>
      </c>
      <c r="I11" s="256">
        <v>3056</v>
      </c>
      <c r="J11" s="230">
        <v>5330</v>
      </c>
    </row>
    <row r="12" spans="1:10" ht="20.45" customHeight="1" x14ac:dyDescent="0.15">
      <c r="A12" s="8">
        <v>8</v>
      </c>
      <c r="B12" s="429"/>
      <c r="C12" s="52" t="s">
        <v>70</v>
      </c>
      <c r="D12" s="229">
        <v>70250</v>
      </c>
      <c r="E12" s="229">
        <v>21417</v>
      </c>
      <c r="F12" s="260">
        <v>24052</v>
      </c>
      <c r="G12" s="260">
        <v>26927</v>
      </c>
      <c r="H12" s="260">
        <v>17368</v>
      </c>
      <c r="I12" s="256">
        <v>18697</v>
      </c>
      <c r="J12" s="230">
        <v>14468</v>
      </c>
    </row>
    <row r="13" spans="1:10" ht="20.45" customHeight="1" x14ac:dyDescent="0.15">
      <c r="A13" s="8">
        <v>9</v>
      </c>
      <c r="B13" s="429"/>
      <c r="C13" s="52" t="s">
        <v>71</v>
      </c>
      <c r="D13" s="229">
        <v>75224</v>
      </c>
      <c r="E13" s="229">
        <v>24690</v>
      </c>
      <c r="F13" s="260">
        <v>28170</v>
      </c>
      <c r="G13" s="260">
        <v>29953</v>
      </c>
      <c r="H13" s="261">
        <v>20142</v>
      </c>
      <c r="I13" s="256">
        <v>21753</v>
      </c>
      <c r="J13" s="230">
        <v>19798</v>
      </c>
    </row>
    <row r="14" spans="1:10" ht="20.45" customHeight="1" x14ac:dyDescent="0.15">
      <c r="A14" s="8">
        <v>10</v>
      </c>
      <c r="B14" s="429" t="s">
        <v>118</v>
      </c>
      <c r="C14" s="52" t="s">
        <v>69</v>
      </c>
      <c r="D14" s="229">
        <v>7370</v>
      </c>
      <c r="E14" s="229">
        <v>16246</v>
      </c>
      <c r="F14" s="260">
        <v>13395</v>
      </c>
      <c r="G14" s="260">
        <v>13042</v>
      </c>
      <c r="H14" s="261">
        <v>14924</v>
      </c>
      <c r="I14" s="256">
        <v>18075</v>
      </c>
      <c r="J14" s="230">
        <v>15747</v>
      </c>
    </row>
    <row r="15" spans="1:10" ht="20.45" customHeight="1" x14ac:dyDescent="0.15">
      <c r="A15" s="8">
        <v>11</v>
      </c>
      <c r="B15" s="429"/>
      <c r="C15" s="52" t="s">
        <v>70</v>
      </c>
      <c r="D15" s="229">
        <v>67206</v>
      </c>
      <c r="E15" s="229">
        <v>80759</v>
      </c>
      <c r="F15" s="260">
        <v>58212</v>
      </c>
      <c r="G15" s="260">
        <v>74107</v>
      </c>
      <c r="H15" s="261">
        <v>80418</v>
      </c>
      <c r="I15" s="256">
        <v>60837</v>
      </c>
      <c r="J15" s="230">
        <v>51172</v>
      </c>
    </row>
    <row r="16" spans="1:10" ht="20.45" customHeight="1" x14ac:dyDescent="0.15">
      <c r="A16" s="8">
        <v>12</v>
      </c>
      <c r="B16" s="429"/>
      <c r="C16" s="52" t="s">
        <v>71</v>
      </c>
      <c r="D16" s="229">
        <v>74576</v>
      </c>
      <c r="E16" s="229">
        <v>97005</v>
      </c>
      <c r="F16" s="260">
        <v>71607</v>
      </c>
      <c r="G16" s="260">
        <v>87149</v>
      </c>
      <c r="H16" s="261">
        <v>95342</v>
      </c>
      <c r="I16" s="256">
        <v>78912</v>
      </c>
      <c r="J16" s="230">
        <v>66919</v>
      </c>
    </row>
    <row r="17" spans="1:10" ht="20.45" customHeight="1" x14ac:dyDescent="0.15">
      <c r="A17" s="8">
        <v>13</v>
      </c>
      <c r="B17" s="429" t="s">
        <v>119</v>
      </c>
      <c r="C17" s="52" t="s">
        <v>69</v>
      </c>
      <c r="D17" s="232">
        <v>0</v>
      </c>
      <c r="E17" s="232">
        <v>0</v>
      </c>
      <c r="F17" s="262">
        <v>4591</v>
      </c>
      <c r="G17" s="262">
        <v>3717</v>
      </c>
      <c r="H17" s="263">
        <v>5331</v>
      </c>
      <c r="I17" s="264">
        <v>8816</v>
      </c>
      <c r="J17" s="233">
        <v>10573</v>
      </c>
    </row>
    <row r="18" spans="1:10" ht="20.45" customHeight="1" x14ac:dyDescent="0.15">
      <c r="A18" s="8">
        <v>14</v>
      </c>
      <c r="B18" s="429"/>
      <c r="C18" s="52" t="s">
        <v>70</v>
      </c>
      <c r="D18" s="232">
        <v>0</v>
      </c>
      <c r="E18" s="232">
        <v>0</v>
      </c>
      <c r="F18" s="262">
        <v>7128</v>
      </c>
      <c r="G18" s="262">
        <v>8742</v>
      </c>
      <c r="H18" s="263">
        <v>7388</v>
      </c>
      <c r="I18" s="264">
        <v>11047</v>
      </c>
      <c r="J18" s="233">
        <v>16988</v>
      </c>
    </row>
    <row r="19" spans="1:10" ht="20.45" customHeight="1" x14ac:dyDescent="0.15">
      <c r="A19" s="8">
        <v>15</v>
      </c>
      <c r="B19" s="429"/>
      <c r="C19" s="52" t="s">
        <v>71</v>
      </c>
      <c r="D19" s="232">
        <v>0</v>
      </c>
      <c r="E19" s="232">
        <v>0</v>
      </c>
      <c r="F19" s="262">
        <v>11719</v>
      </c>
      <c r="G19" s="262">
        <v>12459</v>
      </c>
      <c r="H19" s="263">
        <v>12719</v>
      </c>
      <c r="I19" s="264">
        <v>19863</v>
      </c>
      <c r="J19" s="230">
        <v>27561</v>
      </c>
    </row>
    <row r="20" spans="1:10" ht="20.45" customHeight="1" x14ac:dyDescent="0.15">
      <c r="A20" s="8">
        <v>16</v>
      </c>
      <c r="B20" s="429" t="s">
        <v>120</v>
      </c>
      <c r="C20" s="52" t="s">
        <v>69</v>
      </c>
      <c r="D20" s="229">
        <v>4977</v>
      </c>
      <c r="E20" s="229">
        <v>6453</v>
      </c>
      <c r="F20" s="260">
        <v>7113</v>
      </c>
      <c r="G20" s="260">
        <v>7453</v>
      </c>
      <c r="H20" s="261">
        <v>6761</v>
      </c>
      <c r="I20" s="256">
        <v>4756</v>
      </c>
      <c r="J20" s="230">
        <v>6869</v>
      </c>
    </row>
    <row r="21" spans="1:10" ht="20.45" customHeight="1" x14ac:dyDescent="0.15">
      <c r="A21" s="8">
        <v>17</v>
      </c>
      <c r="B21" s="429"/>
      <c r="C21" s="52" t="s">
        <v>70</v>
      </c>
      <c r="D21" s="229">
        <v>15439</v>
      </c>
      <c r="E21" s="229">
        <v>56384</v>
      </c>
      <c r="F21" s="260">
        <v>18893</v>
      </c>
      <c r="G21" s="260">
        <v>19424</v>
      </c>
      <c r="H21" s="261">
        <v>17154</v>
      </c>
      <c r="I21" s="256">
        <v>10504</v>
      </c>
      <c r="J21" s="230">
        <v>16429</v>
      </c>
    </row>
    <row r="22" spans="1:10" ht="20.45" customHeight="1" x14ac:dyDescent="0.15">
      <c r="A22" s="8">
        <v>18</v>
      </c>
      <c r="B22" s="429"/>
      <c r="C22" s="52" t="s">
        <v>71</v>
      </c>
      <c r="D22" s="229">
        <v>20416</v>
      </c>
      <c r="E22" s="229">
        <v>62837</v>
      </c>
      <c r="F22" s="260">
        <v>26006</v>
      </c>
      <c r="G22" s="260">
        <v>26877</v>
      </c>
      <c r="H22" s="261">
        <v>23915</v>
      </c>
      <c r="I22" s="256">
        <v>15260</v>
      </c>
      <c r="J22" s="230">
        <v>23298</v>
      </c>
    </row>
    <row r="23" spans="1:10" ht="20.45" customHeight="1" x14ac:dyDescent="0.15">
      <c r="A23" s="8">
        <v>19</v>
      </c>
      <c r="B23" s="429" t="s">
        <v>121</v>
      </c>
      <c r="C23" s="52" t="s">
        <v>69</v>
      </c>
      <c r="D23" s="229">
        <v>6406</v>
      </c>
      <c r="E23" s="229">
        <v>5649</v>
      </c>
      <c r="F23" s="260">
        <v>5522</v>
      </c>
      <c r="G23" s="260">
        <v>5778</v>
      </c>
      <c r="H23" s="261">
        <v>5156</v>
      </c>
      <c r="I23" s="256">
        <v>4067</v>
      </c>
      <c r="J23" s="230">
        <v>5139</v>
      </c>
    </row>
    <row r="24" spans="1:10" ht="20.45" customHeight="1" x14ac:dyDescent="0.15">
      <c r="A24" s="8">
        <v>20</v>
      </c>
      <c r="B24" s="429"/>
      <c r="C24" s="52" t="s">
        <v>70</v>
      </c>
      <c r="D24" s="229">
        <v>42729</v>
      </c>
      <c r="E24" s="229">
        <v>22781</v>
      </c>
      <c r="F24" s="260">
        <v>22128</v>
      </c>
      <c r="G24" s="260">
        <v>20400</v>
      </c>
      <c r="H24" s="260">
        <v>23854</v>
      </c>
      <c r="I24" s="256">
        <v>17278</v>
      </c>
      <c r="J24" s="230">
        <v>22640</v>
      </c>
    </row>
    <row r="25" spans="1:10" ht="20.45" customHeight="1" x14ac:dyDescent="0.15">
      <c r="A25" s="8">
        <v>21</v>
      </c>
      <c r="B25" s="429"/>
      <c r="C25" s="52" t="s">
        <v>71</v>
      </c>
      <c r="D25" s="229">
        <v>49135</v>
      </c>
      <c r="E25" s="229">
        <v>28430</v>
      </c>
      <c r="F25" s="260">
        <v>27650</v>
      </c>
      <c r="G25" s="260">
        <v>26178</v>
      </c>
      <c r="H25" s="260">
        <v>29010</v>
      </c>
      <c r="I25" s="256">
        <v>21345</v>
      </c>
      <c r="J25" s="230">
        <v>27779</v>
      </c>
    </row>
    <row r="26" spans="1:10" ht="20.45" customHeight="1" x14ac:dyDescent="0.15">
      <c r="A26" s="8">
        <v>22</v>
      </c>
      <c r="B26" s="429" t="s">
        <v>122</v>
      </c>
      <c r="C26" s="52" t="s">
        <v>69</v>
      </c>
      <c r="D26" s="229">
        <v>4934</v>
      </c>
      <c r="E26" s="229">
        <v>4297</v>
      </c>
      <c r="F26" s="260">
        <v>6133</v>
      </c>
      <c r="G26" s="260">
        <v>5542</v>
      </c>
      <c r="H26" s="260">
        <v>5263</v>
      </c>
      <c r="I26" s="256">
        <v>5080</v>
      </c>
      <c r="J26" s="230">
        <v>3980</v>
      </c>
    </row>
    <row r="27" spans="1:10" ht="20.45" customHeight="1" x14ac:dyDescent="0.15">
      <c r="A27" s="8">
        <v>23</v>
      </c>
      <c r="B27" s="429"/>
      <c r="C27" s="52" t="s">
        <v>70</v>
      </c>
      <c r="D27" s="229">
        <v>16271</v>
      </c>
      <c r="E27" s="229">
        <v>19214</v>
      </c>
      <c r="F27" s="260">
        <v>18021</v>
      </c>
      <c r="G27" s="260">
        <v>27221</v>
      </c>
      <c r="H27" s="260">
        <v>29481</v>
      </c>
      <c r="I27" s="256">
        <v>15645</v>
      </c>
      <c r="J27" s="230">
        <v>13948</v>
      </c>
    </row>
    <row r="28" spans="1:10" ht="20.45" customHeight="1" x14ac:dyDescent="0.15">
      <c r="A28" s="8">
        <v>24</v>
      </c>
      <c r="B28" s="429"/>
      <c r="C28" s="52" t="s">
        <v>71</v>
      </c>
      <c r="D28" s="229">
        <v>21205</v>
      </c>
      <c r="E28" s="229">
        <v>23511</v>
      </c>
      <c r="F28" s="260">
        <v>24154</v>
      </c>
      <c r="G28" s="260">
        <v>32763</v>
      </c>
      <c r="H28" s="260">
        <v>34744</v>
      </c>
      <c r="I28" s="256">
        <v>20725</v>
      </c>
      <c r="J28" s="230">
        <v>17928</v>
      </c>
    </row>
    <row r="29" spans="1:10" ht="20.45" customHeight="1" x14ac:dyDescent="0.15">
      <c r="A29" s="8">
        <v>25</v>
      </c>
      <c r="B29" s="429" t="s">
        <v>123</v>
      </c>
      <c r="C29" s="52" t="s">
        <v>69</v>
      </c>
      <c r="D29" s="229">
        <v>26711</v>
      </c>
      <c r="E29" s="229">
        <v>24353</v>
      </c>
      <c r="F29" s="260">
        <v>33013</v>
      </c>
      <c r="G29" s="260">
        <v>28974</v>
      </c>
      <c r="H29" s="260">
        <v>28067</v>
      </c>
      <c r="I29" s="256">
        <v>22299</v>
      </c>
      <c r="J29" s="230">
        <v>27963</v>
      </c>
    </row>
    <row r="30" spans="1:10" ht="20.45" customHeight="1" x14ac:dyDescent="0.15">
      <c r="A30" s="8">
        <v>26</v>
      </c>
      <c r="B30" s="429"/>
      <c r="C30" s="52" t="s">
        <v>70</v>
      </c>
      <c r="D30" s="229">
        <v>125820</v>
      </c>
      <c r="E30" s="229">
        <v>141067</v>
      </c>
      <c r="F30" s="260">
        <v>131449</v>
      </c>
      <c r="G30" s="260">
        <v>124117</v>
      </c>
      <c r="H30" s="229">
        <v>126068</v>
      </c>
      <c r="I30" s="256">
        <v>122725</v>
      </c>
      <c r="J30" s="230">
        <v>101201</v>
      </c>
    </row>
    <row r="31" spans="1:10" ht="20.45" customHeight="1" x14ac:dyDescent="0.15">
      <c r="A31" s="8">
        <v>27</v>
      </c>
      <c r="B31" s="429"/>
      <c r="C31" s="52" t="s">
        <v>71</v>
      </c>
      <c r="D31" s="229">
        <v>152531</v>
      </c>
      <c r="E31" s="229">
        <v>165420</v>
      </c>
      <c r="F31" s="260">
        <v>164462</v>
      </c>
      <c r="G31" s="260">
        <v>153091</v>
      </c>
      <c r="H31" s="229">
        <v>154135</v>
      </c>
      <c r="I31" s="256">
        <v>145024</v>
      </c>
      <c r="J31" s="230">
        <v>129164</v>
      </c>
    </row>
    <row r="32" spans="1:10" ht="20.45" customHeight="1" x14ac:dyDescent="0.15">
      <c r="A32" s="8">
        <v>28</v>
      </c>
      <c r="B32" s="429" t="s">
        <v>124</v>
      </c>
      <c r="C32" s="52" t="s">
        <v>69</v>
      </c>
      <c r="D32" s="229">
        <v>2113</v>
      </c>
      <c r="E32" s="229">
        <v>2919</v>
      </c>
      <c r="F32" s="260">
        <v>3252</v>
      </c>
      <c r="G32" s="260">
        <v>2705</v>
      </c>
      <c r="H32" s="260">
        <v>2174</v>
      </c>
      <c r="I32" s="256">
        <v>3311</v>
      </c>
      <c r="J32" s="230">
        <v>2050</v>
      </c>
    </row>
    <row r="33" spans="1:10" ht="20.45" customHeight="1" x14ac:dyDescent="0.15">
      <c r="A33" s="8">
        <v>29</v>
      </c>
      <c r="B33" s="429"/>
      <c r="C33" s="52" t="s">
        <v>70</v>
      </c>
      <c r="D33" s="229">
        <v>15314</v>
      </c>
      <c r="E33" s="229">
        <v>14230</v>
      </c>
      <c r="F33" s="260">
        <v>19018</v>
      </c>
      <c r="G33" s="260">
        <v>19597</v>
      </c>
      <c r="H33" s="260">
        <v>8396</v>
      </c>
      <c r="I33" s="256">
        <v>10356</v>
      </c>
      <c r="J33" s="230">
        <v>8660</v>
      </c>
    </row>
    <row r="34" spans="1:10" ht="20.45" customHeight="1" x14ac:dyDescent="0.15">
      <c r="A34" s="8">
        <v>30</v>
      </c>
      <c r="B34" s="429"/>
      <c r="C34" s="52" t="s">
        <v>71</v>
      </c>
      <c r="D34" s="229">
        <v>17427</v>
      </c>
      <c r="E34" s="229">
        <v>17149</v>
      </c>
      <c r="F34" s="260">
        <v>22270</v>
      </c>
      <c r="G34" s="260">
        <v>22302</v>
      </c>
      <c r="H34" s="260">
        <v>10570</v>
      </c>
      <c r="I34" s="256">
        <v>13667</v>
      </c>
      <c r="J34" s="230">
        <v>10710</v>
      </c>
    </row>
    <row r="35" spans="1:10" ht="20.45" customHeight="1" x14ac:dyDescent="0.15">
      <c r="A35" s="8">
        <v>31</v>
      </c>
      <c r="B35" s="429" t="s">
        <v>125</v>
      </c>
      <c r="C35" s="52" t="s">
        <v>69</v>
      </c>
      <c r="D35" s="229">
        <v>22757</v>
      </c>
      <c r="E35" s="229">
        <v>22555</v>
      </c>
      <c r="F35" s="260">
        <v>25607</v>
      </c>
      <c r="G35" s="260">
        <v>24428</v>
      </c>
      <c r="H35" s="260">
        <v>23329</v>
      </c>
      <c r="I35" s="256">
        <v>22573</v>
      </c>
      <c r="J35" s="230">
        <v>26880</v>
      </c>
    </row>
    <row r="36" spans="1:10" ht="20.45" customHeight="1" x14ac:dyDescent="0.15">
      <c r="A36" s="8">
        <v>32</v>
      </c>
      <c r="B36" s="429"/>
      <c r="C36" s="52" t="s">
        <v>70</v>
      </c>
      <c r="D36" s="229">
        <v>52193</v>
      </c>
      <c r="E36" s="229">
        <v>50621</v>
      </c>
      <c r="F36" s="260">
        <v>54943</v>
      </c>
      <c r="G36" s="260">
        <v>55483</v>
      </c>
      <c r="H36" s="260">
        <v>57842</v>
      </c>
      <c r="I36" s="256">
        <v>60515</v>
      </c>
      <c r="J36" s="230">
        <v>69279</v>
      </c>
    </row>
    <row r="37" spans="1:10" ht="20.45" customHeight="1" x14ac:dyDescent="0.15">
      <c r="A37" s="8">
        <v>33</v>
      </c>
      <c r="B37" s="433"/>
      <c r="C37" s="53" t="s">
        <v>71</v>
      </c>
      <c r="D37" s="235">
        <v>74950</v>
      </c>
      <c r="E37" s="235">
        <v>73176</v>
      </c>
      <c r="F37" s="265">
        <v>80550</v>
      </c>
      <c r="G37" s="265">
        <v>79911</v>
      </c>
      <c r="H37" s="265">
        <v>81171</v>
      </c>
      <c r="I37" s="258">
        <v>83088</v>
      </c>
      <c r="J37" s="236">
        <v>96159</v>
      </c>
    </row>
    <row r="38" spans="1:10" ht="15" customHeight="1" x14ac:dyDescent="0.15">
      <c r="B38" s="109"/>
      <c r="C38" s="109"/>
      <c r="D38" s="109"/>
      <c r="E38" s="109"/>
      <c r="F38" s="109"/>
      <c r="G38" s="105"/>
      <c r="H38" s="11"/>
    </row>
    <row r="39" spans="1:10" ht="13.5" customHeight="1" x14ac:dyDescent="0.15">
      <c r="B39" s="432"/>
      <c r="C39" s="432"/>
      <c r="D39" s="432"/>
      <c r="E39" s="432"/>
      <c r="F39" s="432"/>
      <c r="H39" s="11"/>
    </row>
    <row r="40" spans="1:10" ht="14.25" customHeight="1" x14ac:dyDescent="0.15">
      <c r="B40" s="432"/>
      <c r="C40" s="432"/>
      <c r="D40" s="432"/>
      <c r="E40" s="432"/>
      <c r="F40" s="432"/>
      <c r="H40" s="11"/>
    </row>
  </sheetData>
  <mergeCells count="14">
    <mergeCell ref="B39:F39"/>
    <mergeCell ref="B40:F40"/>
    <mergeCell ref="B20:B22"/>
    <mergeCell ref="B23:B25"/>
    <mergeCell ref="B26:B28"/>
    <mergeCell ref="B29:B31"/>
    <mergeCell ref="B32:B34"/>
    <mergeCell ref="B35:B37"/>
    <mergeCell ref="B17:B19"/>
    <mergeCell ref="B1:J1"/>
    <mergeCell ref="B5:B7"/>
    <mergeCell ref="B8:B10"/>
    <mergeCell ref="B11:B13"/>
    <mergeCell ref="B14:B16"/>
  </mergeCells>
  <phoneticPr fontId="2"/>
  <printOptions horizontalCentered="1"/>
  <pageMargins left="0.59055118110236227" right="0.59055118110236227" top="0.39370078740157483" bottom="0.39370078740157483" header="0.55118110236220474" footer="0.19685039370078741"/>
  <pageSetup paperSize="9" firstPageNumber="368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FF"/>
  </sheetPr>
  <dimension ref="A1:J40"/>
  <sheetViews>
    <sheetView view="pageBreakPreview" zoomScale="110" zoomScaleNormal="100" zoomScaleSheetLayoutView="110" workbookViewId="0"/>
  </sheetViews>
  <sheetFormatPr defaultColWidth="9" defaultRowHeight="19.350000000000001" customHeight="1" x14ac:dyDescent="0.15"/>
  <cols>
    <col min="1" max="1" width="0.375" style="8" customWidth="1"/>
    <col min="2" max="3" width="8.375" style="11" customWidth="1"/>
    <col min="4" max="7" width="10.625" style="11" customWidth="1"/>
    <col min="8" max="9" width="10.625" style="14" customWidth="1"/>
    <col min="10" max="10" width="10.625" style="11" customWidth="1"/>
    <col min="11" max="16384" width="9" style="11"/>
  </cols>
  <sheetData>
    <row r="1" spans="1:10" ht="60.75" customHeight="1" x14ac:dyDescent="0.2">
      <c r="B1" s="434"/>
      <c r="C1" s="434"/>
      <c r="D1" s="434"/>
      <c r="E1" s="434"/>
      <c r="F1" s="434"/>
      <c r="G1" s="14"/>
      <c r="H1" s="11"/>
      <c r="I1" s="11"/>
    </row>
    <row r="2" spans="1:10" ht="19.350000000000001" customHeight="1" x14ac:dyDescent="0.2">
      <c r="B2" s="110" t="s">
        <v>203</v>
      </c>
      <c r="C2" s="9"/>
      <c r="D2" s="9"/>
      <c r="E2" s="9"/>
      <c r="F2" s="10"/>
      <c r="G2" s="10"/>
      <c r="H2" s="11"/>
      <c r="J2" s="10" t="s">
        <v>115</v>
      </c>
    </row>
    <row r="3" spans="1:10" ht="6" customHeight="1" x14ac:dyDescent="0.2">
      <c r="B3" s="15"/>
      <c r="C3" s="9"/>
      <c r="D3" s="9"/>
      <c r="E3" s="9"/>
      <c r="F3" s="10"/>
      <c r="G3" s="10"/>
      <c r="H3" s="11"/>
      <c r="I3" s="11"/>
    </row>
    <row r="4" spans="1:10" ht="20.45" customHeight="1" x14ac:dyDescent="0.15">
      <c r="B4" s="49"/>
      <c r="C4" s="50"/>
      <c r="D4" s="222" t="s">
        <v>272</v>
      </c>
      <c r="E4" s="252" t="s">
        <v>273</v>
      </c>
      <c r="F4" s="252" t="s">
        <v>274</v>
      </c>
      <c r="G4" s="252" t="s">
        <v>275</v>
      </c>
      <c r="H4" s="223" t="s">
        <v>276</v>
      </c>
      <c r="I4" s="222" t="s">
        <v>277</v>
      </c>
      <c r="J4" s="253" t="s">
        <v>278</v>
      </c>
    </row>
    <row r="5" spans="1:10" ht="20.45" customHeight="1" x14ac:dyDescent="0.15">
      <c r="A5" s="8">
        <v>1</v>
      </c>
      <c r="B5" s="431" t="s">
        <v>71</v>
      </c>
      <c r="C5" s="51" t="s">
        <v>69</v>
      </c>
      <c r="D5" s="254">
        <v>114277</v>
      </c>
      <c r="E5" s="254">
        <v>117257</v>
      </c>
      <c r="F5" s="255">
        <v>140401</v>
      </c>
      <c r="G5" s="254">
        <v>127538</v>
      </c>
      <c r="H5" s="254">
        <v>127755</v>
      </c>
      <c r="I5" s="255">
        <v>116318</v>
      </c>
      <c r="J5" s="227">
        <v>145286</v>
      </c>
    </row>
    <row r="6" spans="1:10" ht="20.45" customHeight="1" x14ac:dyDescent="0.15">
      <c r="A6" s="8">
        <v>2</v>
      </c>
      <c r="B6" s="429"/>
      <c r="C6" s="52" t="s">
        <v>70</v>
      </c>
      <c r="D6" s="229">
        <v>534941</v>
      </c>
      <c r="E6" s="229">
        <v>549439</v>
      </c>
      <c r="F6" s="256">
        <v>514811</v>
      </c>
      <c r="G6" s="229">
        <v>527352</v>
      </c>
      <c r="H6" s="254">
        <v>518560</v>
      </c>
      <c r="I6" s="255">
        <v>459328</v>
      </c>
      <c r="J6" s="230">
        <v>439357</v>
      </c>
    </row>
    <row r="7" spans="1:10" ht="20.45" customHeight="1" x14ac:dyDescent="0.15">
      <c r="A7" s="8">
        <v>3</v>
      </c>
      <c r="B7" s="429"/>
      <c r="C7" s="52" t="s">
        <v>71</v>
      </c>
      <c r="D7" s="229">
        <v>649218</v>
      </c>
      <c r="E7" s="229">
        <v>666696</v>
      </c>
      <c r="F7" s="256">
        <v>655212</v>
      </c>
      <c r="G7" s="229">
        <v>654890</v>
      </c>
      <c r="H7" s="254">
        <v>646315</v>
      </c>
      <c r="I7" s="255">
        <v>575646</v>
      </c>
      <c r="J7" s="230">
        <v>584643</v>
      </c>
    </row>
    <row r="8" spans="1:10" ht="20.45" customHeight="1" x14ac:dyDescent="0.15">
      <c r="A8" s="8">
        <v>4</v>
      </c>
      <c r="B8" s="429" t="s">
        <v>126</v>
      </c>
      <c r="C8" s="52" t="s">
        <v>69</v>
      </c>
      <c r="D8" s="229">
        <v>12457</v>
      </c>
      <c r="E8" s="229">
        <v>11580</v>
      </c>
      <c r="F8" s="256">
        <v>11789</v>
      </c>
      <c r="G8" s="229">
        <v>11287</v>
      </c>
      <c r="H8" s="229">
        <v>10239</v>
      </c>
      <c r="I8" s="256">
        <v>9049</v>
      </c>
      <c r="J8" s="230">
        <v>8008</v>
      </c>
    </row>
    <row r="9" spans="1:10" ht="20.45" customHeight="1" x14ac:dyDescent="0.15">
      <c r="A9" s="8">
        <v>5</v>
      </c>
      <c r="B9" s="429"/>
      <c r="C9" s="52" t="s">
        <v>70</v>
      </c>
      <c r="D9" s="229">
        <v>29330</v>
      </c>
      <c r="E9" s="229">
        <v>30061</v>
      </c>
      <c r="F9" s="256">
        <v>31332</v>
      </c>
      <c r="G9" s="229">
        <v>30824</v>
      </c>
      <c r="H9" s="229">
        <v>30491</v>
      </c>
      <c r="I9" s="256">
        <v>29281</v>
      </c>
      <c r="J9" s="230">
        <v>20142</v>
      </c>
    </row>
    <row r="10" spans="1:10" ht="20.45" customHeight="1" x14ac:dyDescent="0.15">
      <c r="A10" s="8">
        <v>6</v>
      </c>
      <c r="B10" s="429"/>
      <c r="C10" s="52" t="s">
        <v>71</v>
      </c>
      <c r="D10" s="229">
        <v>41787</v>
      </c>
      <c r="E10" s="229">
        <v>41641</v>
      </c>
      <c r="F10" s="256">
        <v>43121</v>
      </c>
      <c r="G10" s="229">
        <v>42111</v>
      </c>
      <c r="H10" s="229">
        <v>40730</v>
      </c>
      <c r="I10" s="256">
        <v>38330</v>
      </c>
      <c r="J10" s="230">
        <v>28150</v>
      </c>
    </row>
    <row r="11" spans="1:10" ht="20.45" customHeight="1" x14ac:dyDescent="0.15">
      <c r="A11" s="8">
        <v>7</v>
      </c>
      <c r="B11" s="429" t="s">
        <v>127</v>
      </c>
      <c r="C11" s="52" t="s">
        <v>69</v>
      </c>
      <c r="D11" s="229">
        <v>2681</v>
      </c>
      <c r="E11" s="229">
        <v>2930</v>
      </c>
      <c r="F11" s="256">
        <v>4164</v>
      </c>
      <c r="G11" s="229">
        <v>3505</v>
      </c>
      <c r="H11" s="229">
        <v>4304</v>
      </c>
      <c r="I11" s="256">
        <v>2863</v>
      </c>
      <c r="J11" s="230">
        <v>2714</v>
      </c>
    </row>
    <row r="12" spans="1:10" ht="20.45" customHeight="1" x14ac:dyDescent="0.15">
      <c r="A12" s="8">
        <v>8</v>
      </c>
      <c r="B12" s="429"/>
      <c r="C12" s="52" t="s">
        <v>70</v>
      </c>
      <c r="D12" s="229">
        <v>9448</v>
      </c>
      <c r="E12" s="229">
        <v>9429</v>
      </c>
      <c r="F12" s="256">
        <v>14750</v>
      </c>
      <c r="G12" s="229">
        <v>7477</v>
      </c>
      <c r="H12" s="229">
        <v>8202</v>
      </c>
      <c r="I12" s="256">
        <v>7665</v>
      </c>
      <c r="J12" s="230">
        <v>1484</v>
      </c>
    </row>
    <row r="13" spans="1:10" ht="20.45" customHeight="1" x14ac:dyDescent="0.15">
      <c r="A13" s="8">
        <v>9</v>
      </c>
      <c r="B13" s="429"/>
      <c r="C13" s="52" t="s">
        <v>71</v>
      </c>
      <c r="D13" s="229">
        <v>12129</v>
      </c>
      <c r="E13" s="229">
        <v>12359</v>
      </c>
      <c r="F13" s="256">
        <v>18914</v>
      </c>
      <c r="G13" s="229">
        <v>10982</v>
      </c>
      <c r="H13" s="229">
        <v>12506</v>
      </c>
      <c r="I13" s="256">
        <v>10528</v>
      </c>
      <c r="J13" s="230">
        <v>4198</v>
      </c>
    </row>
    <row r="14" spans="1:10" ht="20.45" customHeight="1" x14ac:dyDescent="0.15">
      <c r="A14" s="8">
        <v>10</v>
      </c>
      <c r="B14" s="429" t="s">
        <v>128</v>
      </c>
      <c r="C14" s="52" t="s">
        <v>69</v>
      </c>
      <c r="D14" s="229">
        <v>342</v>
      </c>
      <c r="E14" s="229">
        <v>4020</v>
      </c>
      <c r="F14" s="256">
        <v>2146</v>
      </c>
      <c r="G14" s="229">
        <v>585</v>
      </c>
      <c r="H14" s="229">
        <v>351</v>
      </c>
      <c r="I14" s="256">
        <v>2390</v>
      </c>
      <c r="J14" s="230">
        <v>5609</v>
      </c>
    </row>
    <row r="15" spans="1:10" ht="20.45" customHeight="1" x14ac:dyDescent="0.15">
      <c r="A15" s="8">
        <v>11</v>
      </c>
      <c r="B15" s="429"/>
      <c r="C15" s="52" t="s">
        <v>70</v>
      </c>
      <c r="D15" s="229">
        <v>247242</v>
      </c>
      <c r="E15" s="229">
        <v>249179</v>
      </c>
      <c r="F15" s="256">
        <v>205528</v>
      </c>
      <c r="G15" s="229">
        <v>215974</v>
      </c>
      <c r="H15" s="229">
        <v>206302</v>
      </c>
      <c r="I15" s="256">
        <v>166505</v>
      </c>
      <c r="J15" s="230">
        <v>145516</v>
      </c>
    </row>
    <row r="16" spans="1:10" ht="20.45" customHeight="1" x14ac:dyDescent="0.15">
      <c r="A16" s="8">
        <v>12</v>
      </c>
      <c r="B16" s="429"/>
      <c r="C16" s="52" t="s">
        <v>71</v>
      </c>
      <c r="D16" s="229">
        <v>247584</v>
      </c>
      <c r="E16" s="229">
        <v>253199</v>
      </c>
      <c r="F16" s="256">
        <v>207674</v>
      </c>
      <c r="G16" s="229">
        <v>216559</v>
      </c>
      <c r="H16" s="229">
        <v>206653</v>
      </c>
      <c r="I16" s="256">
        <v>168895</v>
      </c>
      <c r="J16" s="230">
        <v>151125</v>
      </c>
    </row>
    <row r="17" spans="1:10" ht="20.45" customHeight="1" x14ac:dyDescent="0.15">
      <c r="A17" s="8">
        <v>13</v>
      </c>
      <c r="B17" s="429" t="s">
        <v>129</v>
      </c>
      <c r="C17" s="52" t="s">
        <v>69</v>
      </c>
      <c r="D17" s="229">
        <v>21388</v>
      </c>
      <c r="E17" s="229">
        <v>22204</v>
      </c>
      <c r="F17" s="256">
        <v>24231</v>
      </c>
      <c r="G17" s="229">
        <v>25594</v>
      </c>
      <c r="H17" s="229">
        <v>24785</v>
      </c>
      <c r="I17" s="256">
        <v>20726</v>
      </c>
      <c r="J17" s="230">
        <v>23966</v>
      </c>
    </row>
    <row r="18" spans="1:10" ht="20.45" customHeight="1" x14ac:dyDescent="0.15">
      <c r="A18" s="8">
        <v>14</v>
      </c>
      <c r="B18" s="429"/>
      <c r="C18" s="52" t="s">
        <v>70</v>
      </c>
      <c r="D18" s="229">
        <v>52332</v>
      </c>
      <c r="E18" s="229">
        <v>54201</v>
      </c>
      <c r="F18" s="256">
        <v>55588</v>
      </c>
      <c r="G18" s="229">
        <v>56328</v>
      </c>
      <c r="H18" s="229">
        <v>54994</v>
      </c>
      <c r="I18" s="256">
        <v>49043</v>
      </c>
      <c r="J18" s="230">
        <v>55461</v>
      </c>
    </row>
    <row r="19" spans="1:10" ht="20.45" customHeight="1" x14ac:dyDescent="0.15">
      <c r="A19" s="8">
        <v>15</v>
      </c>
      <c r="B19" s="429"/>
      <c r="C19" s="52" t="s">
        <v>71</v>
      </c>
      <c r="D19" s="229">
        <v>73720</v>
      </c>
      <c r="E19" s="229">
        <v>76405</v>
      </c>
      <c r="F19" s="256">
        <v>79819</v>
      </c>
      <c r="G19" s="229">
        <v>81922</v>
      </c>
      <c r="H19" s="229">
        <v>79779</v>
      </c>
      <c r="I19" s="256">
        <v>69769</v>
      </c>
      <c r="J19" s="230">
        <v>79427</v>
      </c>
    </row>
    <row r="20" spans="1:10" ht="20.45" customHeight="1" x14ac:dyDescent="0.15">
      <c r="A20" s="8">
        <v>16</v>
      </c>
      <c r="B20" s="429" t="s">
        <v>202</v>
      </c>
      <c r="C20" s="52" t="s">
        <v>69</v>
      </c>
      <c r="D20" s="229">
        <v>2394</v>
      </c>
      <c r="E20" s="229">
        <v>2246</v>
      </c>
      <c r="F20" s="256">
        <v>3781</v>
      </c>
      <c r="G20" s="229">
        <v>2804</v>
      </c>
      <c r="H20" s="229">
        <v>2323</v>
      </c>
      <c r="I20" s="256">
        <v>3956</v>
      </c>
      <c r="J20" s="230">
        <v>3573</v>
      </c>
    </row>
    <row r="21" spans="1:10" ht="20.45" customHeight="1" x14ac:dyDescent="0.15">
      <c r="A21" s="8">
        <v>17</v>
      </c>
      <c r="B21" s="429"/>
      <c r="C21" s="52" t="s">
        <v>70</v>
      </c>
      <c r="D21" s="229">
        <v>102541</v>
      </c>
      <c r="E21" s="229">
        <v>108802</v>
      </c>
      <c r="F21" s="256">
        <v>101133</v>
      </c>
      <c r="G21" s="229">
        <v>104307</v>
      </c>
      <c r="H21" s="229">
        <v>102365</v>
      </c>
      <c r="I21" s="256">
        <v>99800</v>
      </c>
      <c r="J21" s="230">
        <v>93861</v>
      </c>
    </row>
    <row r="22" spans="1:10" ht="20.45" customHeight="1" x14ac:dyDescent="0.15">
      <c r="A22" s="8">
        <v>18</v>
      </c>
      <c r="B22" s="429"/>
      <c r="C22" s="52" t="s">
        <v>71</v>
      </c>
      <c r="D22" s="229">
        <v>104935</v>
      </c>
      <c r="E22" s="229">
        <v>111048</v>
      </c>
      <c r="F22" s="257">
        <v>104914</v>
      </c>
      <c r="G22" s="229">
        <v>107111</v>
      </c>
      <c r="H22" s="229">
        <v>104688</v>
      </c>
      <c r="I22" s="256">
        <v>103756</v>
      </c>
      <c r="J22" s="230">
        <v>97434</v>
      </c>
    </row>
    <row r="23" spans="1:10" ht="20.45" customHeight="1" x14ac:dyDescent="0.15">
      <c r="A23" s="8">
        <v>19</v>
      </c>
      <c r="B23" s="429" t="s">
        <v>130</v>
      </c>
      <c r="C23" s="52" t="s">
        <v>69</v>
      </c>
      <c r="D23" s="229">
        <v>563</v>
      </c>
      <c r="E23" s="229">
        <v>741</v>
      </c>
      <c r="F23" s="256">
        <v>1099</v>
      </c>
      <c r="G23" s="229">
        <v>1027</v>
      </c>
      <c r="H23" s="229">
        <v>1202</v>
      </c>
      <c r="I23" s="256">
        <v>1486</v>
      </c>
      <c r="J23" s="230">
        <v>1953</v>
      </c>
    </row>
    <row r="24" spans="1:10" ht="20.45" customHeight="1" x14ac:dyDescent="0.15">
      <c r="A24" s="8">
        <v>20</v>
      </c>
      <c r="B24" s="429"/>
      <c r="C24" s="52" t="s">
        <v>70</v>
      </c>
      <c r="D24" s="229">
        <v>9654</v>
      </c>
      <c r="E24" s="229">
        <v>10845</v>
      </c>
      <c r="F24" s="256">
        <v>10169</v>
      </c>
      <c r="G24" s="229">
        <v>11351</v>
      </c>
      <c r="H24" s="229">
        <v>12126</v>
      </c>
      <c r="I24" s="256">
        <v>10966</v>
      </c>
      <c r="J24" s="230">
        <v>18996</v>
      </c>
    </row>
    <row r="25" spans="1:10" ht="20.45" customHeight="1" x14ac:dyDescent="0.15">
      <c r="A25" s="8">
        <v>21</v>
      </c>
      <c r="B25" s="429"/>
      <c r="C25" s="52" t="s">
        <v>71</v>
      </c>
      <c r="D25" s="229">
        <v>10217</v>
      </c>
      <c r="E25" s="229">
        <v>11586</v>
      </c>
      <c r="F25" s="256">
        <v>11268</v>
      </c>
      <c r="G25" s="229">
        <v>12378</v>
      </c>
      <c r="H25" s="229">
        <v>13328</v>
      </c>
      <c r="I25" s="256">
        <v>12452</v>
      </c>
      <c r="J25" s="230">
        <v>20949</v>
      </c>
    </row>
    <row r="26" spans="1:10" ht="20.45" customHeight="1" x14ac:dyDescent="0.15">
      <c r="A26" s="8">
        <v>22</v>
      </c>
      <c r="B26" s="429" t="s">
        <v>131</v>
      </c>
      <c r="C26" s="52" t="s">
        <v>69</v>
      </c>
      <c r="D26" s="229">
        <v>5340</v>
      </c>
      <c r="E26" s="229">
        <v>4203</v>
      </c>
      <c r="F26" s="256">
        <v>5382</v>
      </c>
      <c r="G26" s="229">
        <v>6451</v>
      </c>
      <c r="H26" s="229">
        <v>6339</v>
      </c>
      <c r="I26" s="256">
        <v>7071</v>
      </c>
      <c r="J26" s="230">
        <v>3390</v>
      </c>
    </row>
    <row r="27" spans="1:10" ht="20.45" customHeight="1" x14ac:dyDescent="0.15">
      <c r="A27" s="8">
        <v>23</v>
      </c>
      <c r="B27" s="429"/>
      <c r="C27" s="52" t="s">
        <v>70</v>
      </c>
      <c r="D27" s="229">
        <v>14777</v>
      </c>
      <c r="E27" s="229">
        <v>15485</v>
      </c>
      <c r="F27" s="256">
        <v>17559</v>
      </c>
      <c r="G27" s="229">
        <v>18992</v>
      </c>
      <c r="H27" s="229">
        <v>19555</v>
      </c>
      <c r="I27" s="256">
        <v>19593</v>
      </c>
      <c r="J27" s="230">
        <v>11064</v>
      </c>
    </row>
    <row r="28" spans="1:10" ht="20.45" customHeight="1" x14ac:dyDescent="0.15">
      <c r="A28" s="8">
        <v>24</v>
      </c>
      <c r="B28" s="429"/>
      <c r="C28" s="52" t="s">
        <v>71</v>
      </c>
      <c r="D28" s="229">
        <v>20117</v>
      </c>
      <c r="E28" s="229">
        <v>19688</v>
      </c>
      <c r="F28" s="256">
        <v>22941</v>
      </c>
      <c r="G28" s="229">
        <v>25443</v>
      </c>
      <c r="H28" s="229">
        <v>25894</v>
      </c>
      <c r="I28" s="256">
        <v>26664</v>
      </c>
      <c r="J28" s="230">
        <v>14454</v>
      </c>
    </row>
    <row r="29" spans="1:10" ht="20.45" customHeight="1" x14ac:dyDescent="0.15">
      <c r="A29" s="8">
        <v>25</v>
      </c>
      <c r="B29" s="429" t="s">
        <v>132</v>
      </c>
      <c r="C29" s="52" t="s">
        <v>69</v>
      </c>
      <c r="D29" s="229">
        <v>59394</v>
      </c>
      <c r="E29" s="229">
        <v>63050</v>
      </c>
      <c r="F29" s="256">
        <v>74516</v>
      </c>
      <c r="G29" s="229">
        <v>69390</v>
      </c>
      <c r="H29" s="229">
        <v>72586</v>
      </c>
      <c r="I29" s="256">
        <v>64003</v>
      </c>
      <c r="J29" s="230">
        <v>88415</v>
      </c>
    </row>
    <row r="30" spans="1:10" ht="20.45" customHeight="1" x14ac:dyDescent="0.15">
      <c r="A30" s="8">
        <v>26</v>
      </c>
      <c r="B30" s="429"/>
      <c r="C30" s="52" t="s">
        <v>70</v>
      </c>
      <c r="D30" s="229">
        <v>67499</v>
      </c>
      <c r="E30" s="229">
        <v>68431</v>
      </c>
      <c r="F30" s="256">
        <v>72823</v>
      </c>
      <c r="G30" s="229">
        <v>76476</v>
      </c>
      <c r="H30" s="229">
        <v>79483</v>
      </c>
      <c r="I30" s="256">
        <v>74321</v>
      </c>
      <c r="J30" s="230">
        <v>88843</v>
      </c>
    </row>
    <row r="31" spans="1:10" ht="20.45" customHeight="1" x14ac:dyDescent="0.15">
      <c r="A31" s="8">
        <v>27</v>
      </c>
      <c r="B31" s="429"/>
      <c r="C31" s="52" t="s">
        <v>71</v>
      </c>
      <c r="D31" s="229">
        <v>126893</v>
      </c>
      <c r="E31" s="229">
        <v>131481</v>
      </c>
      <c r="F31" s="256">
        <v>147339</v>
      </c>
      <c r="G31" s="229">
        <v>145866</v>
      </c>
      <c r="H31" s="229">
        <v>152069</v>
      </c>
      <c r="I31" s="256">
        <v>138324</v>
      </c>
      <c r="J31" s="230">
        <v>177258</v>
      </c>
    </row>
    <row r="32" spans="1:10" ht="20.45" customHeight="1" x14ac:dyDescent="0.15">
      <c r="A32" s="8">
        <v>28</v>
      </c>
      <c r="B32" s="429" t="s">
        <v>133</v>
      </c>
      <c r="C32" s="52" t="s">
        <v>69</v>
      </c>
      <c r="D32" s="229">
        <v>9718</v>
      </c>
      <c r="E32" s="229">
        <v>6283</v>
      </c>
      <c r="F32" s="256">
        <v>13293</v>
      </c>
      <c r="G32" s="229">
        <v>6895</v>
      </c>
      <c r="H32" s="229">
        <v>5626</v>
      </c>
      <c r="I32" s="256">
        <v>4774</v>
      </c>
      <c r="J32" s="230">
        <v>7658</v>
      </c>
    </row>
    <row r="33" spans="1:10" ht="20.45" customHeight="1" x14ac:dyDescent="0.15">
      <c r="A33" s="8">
        <v>29</v>
      </c>
      <c r="B33" s="429"/>
      <c r="C33" s="52" t="s">
        <v>70</v>
      </c>
      <c r="D33" s="229">
        <v>2118</v>
      </c>
      <c r="E33" s="229">
        <v>3006</v>
      </c>
      <c r="F33" s="256">
        <v>5929</v>
      </c>
      <c r="G33" s="229">
        <v>5623</v>
      </c>
      <c r="H33" s="229">
        <v>5042</v>
      </c>
      <c r="I33" s="256">
        <v>2154</v>
      </c>
      <c r="J33" s="230">
        <v>3990</v>
      </c>
    </row>
    <row r="34" spans="1:10" ht="20.45" customHeight="1" x14ac:dyDescent="0.15">
      <c r="A34" s="8">
        <v>30</v>
      </c>
      <c r="B34" s="433"/>
      <c r="C34" s="53" t="s">
        <v>71</v>
      </c>
      <c r="D34" s="235">
        <v>11836</v>
      </c>
      <c r="E34" s="235">
        <v>9289</v>
      </c>
      <c r="F34" s="258">
        <v>19222</v>
      </c>
      <c r="G34" s="235">
        <v>12518</v>
      </c>
      <c r="H34" s="235">
        <v>10668</v>
      </c>
      <c r="I34" s="258">
        <v>6928</v>
      </c>
      <c r="J34" s="236">
        <v>11648</v>
      </c>
    </row>
    <row r="35" spans="1:10" ht="15" customHeight="1" x14ac:dyDescent="0.15">
      <c r="B35" s="109"/>
      <c r="C35" s="109"/>
      <c r="D35" s="109"/>
      <c r="E35" s="109"/>
      <c r="F35" s="109"/>
      <c r="G35" s="14"/>
      <c r="H35" s="11"/>
      <c r="I35" s="11"/>
    </row>
    <row r="36" spans="1:10" ht="14.1" customHeight="1" x14ac:dyDescent="0.15">
      <c r="B36" s="432"/>
      <c r="C36" s="432"/>
      <c r="D36" s="432"/>
      <c r="E36" s="432"/>
      <c r="F36" s="432"/>
      <c r="G36" s="432"/>
      <c r="H36" s="432"/>
    </row>
    <row r="37" spans="1:10" ht="14.1" customHeight="1" x14ac:dyDescent="0.15">
      <c r="B37" s="432"/>
      <c r="C37" s="432"/>
      <c r="D37" s="432"/>
      <c r="E37" s="432"/>
      <c r="F37" s="432"/>
      <c r="G37" s="432"/>
      <c r="H37" s="432"/>
    </row>
    <row r="38" spans="1:10" ht="10.5" customHeight="1" x14ac:dyDescent="0.15"/>
    <row r="39" spans="1:10" ht="10.5" customHeight="1" x14ac:dyDescent="0.15"/>
    <row r="40" spans="1:10" ht="10.5" customHeight="1" x14ac:dyDescent="0.15"/>
  </sheetData>
  <mergeCells count="13">
    <mergeCell ref="B36:H36"/>
    <mergeCell ref="B37:H37"/>
    <mergeCell ref="B20:B22"/>
    <mergeCell ref="B23:B25"/>
    <mergeCell ref="B26:B28"/>
    <mergeCell ref="B29:B31"/>
    <mergeCell ref="B32:B34"/>
    <mergeCell ref="B17:B19"/>
    <mergeCell ref="B1:F1"/>
    <mergeCell ref="B5:B7"/>
    <mergeCell ref="B8:B10"/>
    <mergeCell ref="B11:B13"/>
    <mergeCell ref="B14:B16"/>
  </mergeCells>
  <phoneticPr fontId="2"/>
  <printOptions horizontalCentered="1"/>
  <pageMargins left="0.59055118110236227" right="0.59055118110236227" top="0.39370078740157483" bottom="0.59055118110236227" header="0.55118110236220474" footer="0.19685039370078741"/>
  <pageSetup paperSize="9" firstPageNumber="368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FFFF"/>
  </sheetPr>
  <dimension ref="A1:R37"/>
  <sheetViews>
    <sheetView view="pageBreakPreview" zoomScale="110" zoomScaleNormal="100" zoomScaleSheetLayoutView="110" workbookViewId="0"/>
  </sheetViews>
  <sheetFormatPr defaultColWidth="9" defaultRowHeight="19.350000000000001" customHeight="1" x14ac:dyDescent="0.15"/>
  <cols>
    <col min="1" max="1" width="0.375" style="8" customWidth="1"/>
    <col min="2" max="3" width="8.375" style="11" customWidth="1"/>
    <col min="4" max="8" width="10.75" style="18" customWidth="1"/>
    <col min="9" max="9" width="10.75" style="23" customWidth="1"/>
    <col min="10" max="10" width="10.75" style="11" customWidth="1"/>
    <col min="11" max="16384" width="9" style="11"/>
  </cols>
  <sheetData>
    <row r="1" spans="1:18" ht="60.75" customHeight="1" x14ac:dyDescent="0.2">
      <c r="B1" s="434"/>
      <c r="C1" s="434"/>
      <c r="D1" s="434"/>
      <c r="E1" s="434"/>
      <c r="F1" s="110"/>
      <c r="G1" s="16"/>
      <c r="H1" s="11"/>
      <c r="I1" s="11"/>
    </row>
    <row r="2" spans="1:18" ht="19.350000000000001" customHeight="1" x14ac:dyDescent="0.2">
      <c r="B2" s="34" t="s">
        <v>204</v>
      </c>
      <c r="C2" s="17"/>
      <c r="D2" s="17"/>
      <c r="F2" s="19"/>
      <c r="G2" s="23"/>
      <c r="H2" s="11"/>
      <c r="J2" s="10" t="s">
        <v>134</v>
      </c>
    </row>
    <row r="3" spans="1:18" ht="6" customHeight="1" x14ac:dyDescent="0.2">
      <c r="B3" s="20"/>
      <c r="C3" s="21"/>
      <c r="D3" s="21"/>
      <c r="F3" s="19"/>
      <c r="G3" s="10"/>
      <c r="H3" s="11"/>
      <c r="I3" s="11"/>
    </row>
    <row r="4" spans="1:18" ht="20.45" customHeight="1" x14ac:dyDescent="0.15">
      <c r="B4" s="49"/>
      <c r="C4" s="50"/>
      <c r="D4" s="222" t="s">
        <v>272</v>
      </c>
      <c r="E4" s="222" t="s">
        <v>273</v>
      </c>
      <c r="F4" s="222" t="s">
        <v>274</v>
      </c>
      <c r="G4" s="222" t="s">
        <v>275</v>
      </c>
      <c r="H4" s="222" t="s">
        <v>276</v>
      </c>
      <c r="I4" s="222" t="s">
        <v>277</v>
      </c>
      <c r="J4" s="224" t="s">
        <v>278</v>
      </c>
      <c r="L4" s="122"/>
      <c r="M4" s="122"/>
      <c r="N4" s="122"/>
      <c r="O4" s="122"/>
      <c r="P4" s="122"/>
      <c r="Q4" s="122"/>
      <c r="R4" s="122"/>
    </row>
    <row r="5" spans="1:18" ht="20.45" customHeight="1" x14ac:dyDescent="0.15">
      <c r="A5" s="8">
        <v>1</v>
      </c>
      <c r="B5" s="431" t="s">
        <v>71</v>
      </c>
      <c r="C5" s="51" t="s">
        <v>69</v>
      </c>
      <c r="D5" s="237">
        <v>100</v>
      </c>
      <c r="E5" s="238">
        <v>99.999999999999986</v>
      </c>
      <c r="F5" s="239">
        <v>99.999999999999986</v>
      </c>
      <c r="G5" s="239">
        <v>100.00000000000001</v>
      </c>
      <c r="H5" s="239">
        <v>100</v>
      </c>
      <c r="I5" s="240">
        <v>100</v>
      </c>
      <c r="J5" s="241">
        <v>99.999999999999986</v>
      </c>
      <c r="L5" s="18"/>
      <c r="M5" s="18"/>
      <c r="N5" s="18"/>
      <c r="O5" s="18"/>
      <c r="P5" s="18"/>
      <c r="Q5" s="18"/>
      <c r="R5" s="18"/>
    </row>
    <row r="6" spans="1:18" ht="20.45" customHeight="1" x14ac:dyDescent="0.15">
      <c r="A6" s="8">
        <v>2</v>
      </c>
      <c r="B6" s="429"/>
      <c r="C6" s="52" t="s">
        <v>70</v>
      </c>
      <c r="D6" s="237">
        <v>100</v>
      </c>
      <c r="E6" s="238">
        <v>100</v>
      </c>
      <c r="F6" s="239">
        <v>100</v>
      </c>
      <c r="G6" s="239">
        <v>100.00000000000001</v>
      </c>
      <c r="H6" s="239">
        <v>100</v>
      </c>
      <c r="I6" s="240">
        <v>100.00000000000001</v>
      </c>
      <c r="J6" s="242">
        <v>100</v>
      </c>
      <c r="L6" s="18"/>
      <c r="M6" s="18"/>
      <c r="N6" s="18"/>
      <c r="O6" s="18"/>
      <c r="P6" s="18"/>
      <c r="Q6" s="18"/>
      <c r="R6" s="18"/>
    </row>
    <row r="7" spans="1:18" ht="20.45" customHeight="1" x14ac:dyDescent="0.15">
      <c r="A7" s="8">
        <v>3</v>
      </c>
      <c r="B7" s="429"/>
      <c r="C7" s="52" t="s">
        <v>71</v>
      </c>
      <c r="D7" s="237">
        <v>100</v>
      </c>
      <c r="E7" s="238">
        <v>100</v>
      </c>
      <c r="F7" s="239">
        <v>100</v>
      </c>
      <c r="G7" s="239">
        <v>100.00000000000001</v>
      </c>
      <c r="H7" s="239">
        <v>100</v>
      </c>
      <c r="I7" s="240">
        <v>100</v>
      </c>
      <c r="J7" s="242">
        <v>100</v>
      </c>
      <c r="L7" s="18"/>
      <c r="M7" s="18"/>
      <c r="N7" s="18"/>
      <c r="O7" s="18"/>
      <c r="P7" s="18"/>
      <c r="Q7" s="18"/>
      <c r="R7" s="18"/>
    </row>
    <row r="8" spans="1:18" ht="20.45" customHeight="1" x14ac:dyDescent="0.15">
      <c r="A8" s="8">
        <v>4</v>
      </c>
      <c r="B8" s="429" t="s">
        <v>126</v>
      </c>
      <c r="C8" s="52" t="s">
        <v>69</v>
      </c>
      <c r="D8" s="237">
        <v>10.900706178846137</v>
      </c>
      <c r="E8" s="238">
        <v>9.875743026002711</v>
      </c>
      <c r="F8" s="243">
        <v>8.3966638414256298</v>
      </c>
      <c r="G8" s="243">
        <v>8.8499113989556051</v>
      </c>
      <c r="H8" s="243">
        <v>8.0145591170599975</v>
      </c>
      <c r="I8" s="244">
        <v>7.7795354115442157</v>
      </c>
      <c r="J8" s="242">
        <v>5.5118868989441516</v>
      </c>
    </row>
    <row r="9" spans="1:18" ht="20.45" customHeight="1" x14ac:dyDescent="0.15">
      <c r="A9" s="8">
        <v>5</v>
      </c>
      <c r="B9" s="429"/>
      <c r="C9" s="52" t="s">
        <v>70</v>
      </c>
      <c r="D9" s="237">
        <v>5.4828476411417331</v>
      </c>
      <c r="E9" s="238">
        <v>5.4712170049814448</v>
      </c>
      <c r="F9" s="243">
        <v>6.0861170410111676</v>
      </c>
      <c r="G9" s="243">
        <v>5.8450522611083304</v>
      </c>
      <c r="H9" s="243">
        <v>5.8799367479173092</v>
      </c>
      <c r="I9" s="244">
        <v>6.3747474571548004</v>
      </c>
      <c r="J9" s="242">
        <v>4.5844267873278453</v>
      </c>
    </row>
    <row r="10" spans="1:18" ht="20.45" customHeight="1" x14ac:dyDescent="0.15">
      <c r="A10" s="8">
        <v>6</v>
      </c>
      <c r="B10" s="429"/>
      <c r="C10" s="52" t="s">
        <v>71</v>
      </c>
      <c r="D10" s="245">
        <v>6.4365128508451708</v>
      </c>
      <c r="E10" s="246">
        <v>6.2458751814920141</v>
      </c>
      <c r="F10" s="243">
        <v>6.5812286710255616</v>
      </c>
      <c r="G10" s="243">
        <v>6.4302401930095137</v>
      </c>
      <c r="H10" s="243">
        <v>6.3018806619063463</v>
      </c>
      <c r="I10" s="244">
        <v>6.6586061572563695</v>
      </c>
      <c r="J10" s="242">
        <v>4.8149041380808457</v>
      </c>
    </row>
    <row r="11" spans="1:18" ht="20.45" customHeight="1" x14ac:dyDescent="0.15">
      <c r="A11" s="8">
        <v>7</v>
      </c>
      <c r="B11" s="429" t="s">
        <v>127</v>
      </c>
      <c r="C11" s="52" t="s">
        <v>69</v>
      </c>
      <c r="D11" s="237">
        <v>2.3460538866088543</v>
      </c>
      <c r="E11" s="238">
        <v>2.4987847207416189</v>
      </c>
      <c r="F11" s="243">
        <v>2.9657908419455703</v>
      </c>
      <c r="G11" s="243">
        <v>2.7482005363107467</v>
      </c>
      <c r="H11" s="243">
        <v>3.3689483777542955</v>
      </c>
      <c r="I11" s="244">
        <v>2.461355938031947</v>
      </c>
      <c r="J11" s="242">
        <v>1.8680395908759275</v>
      </c>
    </row>
    <row r="12" spans="1:18" ht="20.45" customHeight="1" x14ac:dyDescent="0.15">
      <c r="A12" s="8">
        <v>8</v>
      </c>
      <c r="B12" s="429"/>
      <c r="C12" s="52" t="s">
        <v>70</v>
      </c>
      <c r="D12" s="245">
        <v>1.7661760829698974</v>
      </c>
      <c r="E12" s="246">
        <v>1.7161140727178088</v>
      </c>
      <c r="F12" s="243">
        <v>2.8651291444821498</v>
      </c>
      <c r="G12" s="243">
        <v>1.4178385594441663</v>
      </c>
      <c r="H12" s="243">
        <v>1.58168775069423</v>
      </c>
      <c r="I12" s="244">
        <v>1.6687421624634249</v>
      </c>
      <c r="J12" s="242">
        <v>0.337766326700155</v>
      </c>
    </row>
    <row r="13" spans="1:18" ht="20.45" customHeight="1" x14ac:dyDescent="0.15">
      <c r="A13" s="8">
        <v>9</v>
      </c>
      <c r="B13" s="429"/>
      <c r="C13" s="52" t="s">
        <v>71</v>
      </c>
      <c r="D13" s="245">
        <v>1.8682476456290491</v>
      </c>
      <c r="E13" s="246">
        <v>1.8537684341888956</v>
      </c>
      <c r="F13" s="243">
        <v>2.8866992668021956</v>
      </c>
      <c r="G13" s="243">
        <v>1.6769228420040008</v>
      </c>
      <c r="H13" s="243">
        <v>1.9349697902725453</v>
      </c>
      <c r="I13" s="244">
        <v>1.8289017903364222</v>
      </c>
      <c r="J13" s="242">
        <v>0.71804502918875279</v>
      </c>
    </row>
    <row r="14" spans="1:18" ht="20.45" customHeight="1" x14ac:dyDescent="0.15">
      <c r="A14" s="8">
        <v>10</v>
      </c>
      <c r="B14" s="429" t="s">
        <v>128</v>
      </c>
      <c r="C14" s="52" t="s">
        <v>69</v>
      </c>
      <c r="D14" s="237">
        <v>0.29927281955249085</v>
      </c>
      <c r="E14" s="238">
        <v>3.4283667499594905</v>
      </c>
      <c r="F14" s="243">
        <v>1.5284791418864538</v>
      </c>
      <c r="G14" s="243">
        <v>0.45868682275086636</v>
      </c>
      <c r="H14" s="243">
        <v>0.27474462839027824</v>
      </c>
      <c r="I14" s="244">
        <v>2.054712082394814</v>
      </c>
      <c r="J14" s="242">
        <v>3.860661040981237</v>
      </c>
    </row>
    <row r="15" spans="1:18" ht="20.45" customHeight="1" x14ac:dyDescent="0.15">
      <c r="A15" s="8">
        <v>11</v>
      </c>
      <c r="B15" s="429"/>
      <c r="C15" s="52" t="s">
        <v>70</v>
      </c>
      <c r="D15" s="245">
        <v>46.218554943442363</v>
      </c>
      <c r="E15" s="246">
        <v>45.351531289187697</v>
      </c>
      <c r="F15" s="243">
        <v>39.923000868279814</v>
      </c>
      <c r="G15" s="243">
        <v>40.954428920341627</v>
      </c>
      <c r="H15" s="243">
        <v>39.783631595186669</v>
      </c>
      <c r="I15" s="244">
        <v>36.249695206910964</v>
      </c>
      <c r="J15" s="242">
        <v>33.12021886529633</v>
      </c>
    </row>
    <row r="16" spans="1:18" ht="20.45" customHeight="1" x14ac:dyDescent="0.15">
      <c r="A16" s="8">
        <v>12</v>
      </c>
      <c r="B16" s="429"/>
      <c r="C16" s="52" t="s">
        <v>71</v>
      </c>
      <c r="D16" s="245">
        <v>38.135726366182084</v>
      </c>
      <c r="E16" s="246">
        <v>37.978178960125753</v>
      </c>
      <c r="F16" s="243">
        <v>31.695695439033472</v>
      </c>
      <c r="G16" s="243">
        <v>33.067996152025529</v>
      </c>
      <c r="H16" s="243">
        <v>31.974037427570146</v>
      </c>
      <c r="I16" s="244">
        <v>29.340080535606955</v>
      </c>
      <c r="J16" s="242">
        <v>25.849107917139175</v>
      </c>
    </row>
    <row r="17" spans="1:10" ht="20.45" customHeight="1" x14ac:dyDescent="0.15">
      <c r="A17" s="8">
        <v>13</v>
      </c>
      <c r="B17" s="429" t="s">
        <v>129</v>
      </c>
      <c r="C17" s="52" t="s">
        <v>69</v>
      </c>
      <c r="D17" s="245">
        <v>18.715927089440569</v>
      </c>
      <c r="E17" s="246">
        <v>18.936182914452868</v>
      </c>
      <c r="F17" s="243">
        <v>17.258424085298536</v>
      </c>
      <c r="G17" s="243">
        <v>20.067744515360129</v>
      </c>
      <c r="H17" s="243">
        <v>19.400414856561387</v>
      </c>
      <c r="I17" s="244">
        <v>17.818394401554361</v>
      </c>
      <c r="J17" s="242">
        <v>16.495739438073866</v>
      </c>
    </row>
    <row r="18" spans="1:10" ht="20.45" customHeight="1" x14ac:dyDescent="0.15">
      <c r="A18" s="8">
        <v>14</v>
      </c>
      <c r="B18" s="429"/>
      <c r="C18" s="52" t="s">
        <v>70</v>
      </c>
      <c r="D18" s="245">
        <v>9.7827610895407169</v>
      </c>
      <c r="E18" s="246">
        <v>9.8647893578723025</v>
      </c>
      <c r="F18" s="243">
        <v>10.797749076845678</v>
      </c>
      <c r="G18" s="243">
        <v>10.68129067491922</v>
      </c>
      <c r="H18" s="243">
        <v>10.605137303301451</v>
      </c>
      <c r="I18" s="244">
        <v>10.677119618224886</v>
      </c>
      <c r="J18" s="242">
        <v>12.623219841723246</v>
      </c>
    </row>
    <row r="19" spans="1:10" ht="20.45" customHeight="1" x14ac:dyDescent="0.15">
      <c r="A19" s="8">
        <v>15</v>
      </c>
      <c r="B19" s="429"/>
      <c r="C19" s="52" t="s">
        <v>71</v>
      </c>
      <c r="D19" s="245">
        <v>11.355199640182496</v>
      </c>
      <c r="E19" s="246">
        <v>11.460245749187035</v>
      </c>
      <c r="F19" s="243">
        <v>12.182163940831364</v>
      </c>
      <c r="G19" s="243">
        <v>12.509276367023469</v>
      </c>
      <c r="H19" s="243">
        <v>12.343671429566079</v>
      </c>
      <c r="I19" s="244">
        <v>12.120122436358455</v>
      </c>
      <c r="J19" s="242">
        <v>13.585555629674861</v>
      </c>
    </row>
    <row r="20" spans="1:10" ht="20.45" customHeight="1" x14ac:dyDescent="0.15">
      <c r="A20" s="8">
        <v>16</v>
      </c>
      <c r="B20" s="429" t="s">
        <v>135</v>
      </c>
      <c r="C20" s="52" t="s">
        <v>69</v>
      </c>
      <c r="D20" s="237">
        <v>2.0949097368674363</v>
      </c>
      <c r="E20" s="238">
        <v>1.9154506767186608</v>
      </c>
      <c r="F20" s="243">
        <v>2.6930007621028338</v>
      </c>
      <c r="G20" s="243">
        <v>2.1985604290485976</v>
      </c>
      <c r="H20" s="243">
        <v>1.8183241360416422</v>
      </c>
      <c r="I20" s="244">
        <v>3.4010213380560184</v>
      </c>
      <c r="J20" s="242">
        <v>2.4592871990418899</v>
      </c>
    </row>
    <row r="21" spans="1:10" ht="20.45" customHeight="1" x14ac:dyDescent="0.15">
      <c r="A21" s="8">
        <v>17</v>
      </c>
      <c r="B21" s="429"/>
      <c r="C21" s="52" t="s">
        <v>70</v>
      </c>
      <c r="D21" s="245">
        <v>19.168655982622383</v>
      </c>
      <c r="E21" s="246">
        <v>19.802380246032772</v>
      </c>
      <c r="F21" s="243">
        <v>19.644685136875477</v>
      </c>
      <c r="G21" s="243">
        <v>19.779388340235744</v>
      </c>
      <c r="H21" s="243">
        <v>19.74024220919469</v>
      </c>
      <c r="I21" s="244">
        <v>21.727393061167618</v>
      </c>
      <c r="J21" s="242">
        <v>21.363264953101918</v>
      </c>
    </row>
    <row r="22" spans="1:10" ht="20.45" customHeight="1" x14ac:dyDescent="0.15">
      <c r="A22" s="8">
        <v>18</v>
      </c>
      <c r="B22" s="429"/>
      <c r="C22" s="52" t="s">
        <v>71</v>
      </c>
      <c r="D22" s="245">
        <v>16.163291837256516</v>
      </c>
      <c r="E22" s="246">
        <v>16.656467115446922</v>
      </c>
      <c r="F22" s="243">
        <v>16.012221998376098</v>
      </c>
      <c r="G22" s="243">
        <v>16.355571164623068</v>
      </c>
      <c r="H22" s="243">
        <v>16.197674508560066</v>
      </c>
      <c r="I22" s="244">
        <v>18.024271861526007</v>
      </c>
      <c r="J22" s="242">
        <v>16.665554877078833</v>
      </c>
    </row>
    <row r="23" spans="1:10" ht="20.45" customHeight="1" x14ac:dyDescent="0.15">
      <c r="A23" s="8">
        <v>19</v>
      </c>
      <c r="B23" s="429" t="s">
        <v>130</v>
      </c>
      <c r="C23" s="52" t="s">
        <v>69</v>
      </c>
      <c r="D23" s="237">
        <v>0.49266256552062093</v>
      </c>
      <c r="E23" s="238">
        <v>0.63194521435820461</v>
      </c>
      <c r="F23" s="243">
        <v>0.7827579575644048</v>
      </c>
      <c r="G23" s="243">
        <v>0.80525019994040992</v>
      </c>
      <c r="H23" s="243">
        <v>0.94086337129662234</v>
      </c>
      <c r="I23" s="244">
        <v>1.2775322821919222</v>
      </c>
      <c r="J23" s="242">
        <v>1.3442451440606804</v>
      </c>
    </row>
    <row r="24" spans="1:10" ht="20.45" customHeight="1" x14ac:dyDescent="0.15">
      <c r="A24" s="8">
        <v>20</v>
      </c>
      <c r="B24" s="429"/>
      <c r="C24" s="52" t="s">
        <v>70</v>
      </c>
      <c r="D24" s="245">
        <v>1.8046850026451515</v>
      </c>
      <c r="E24" s="246">
        <v>1.9738314899379186</v>
      </c>
      <c r="F24" s="243">
        <v>1.9752880183212869</v>
      </c>
      <c r="G24" s="243">
        <v>2.1524522520062499</v>
      </c>
      <c r="H24" s="243">
        <v>2.3383986423943228</v>
      </c>
      <c r="I24" s="244">
        <v>2.3874007245367146</v>
      </c>
      <c r="J24" s="242">
        <v>4.3235910660351378</v>
      </c>
    </row>
    <row r="25" spans="1:10" ht="20.45" customHeight="1" x14ac:dyDescent="0.15">
      <c r="A25" s="8">
        <v>21</v>
      </c>
      <c r="B25" s="429"/>
      <c r="C25" s="52" t="s">
        <v>71</v>
      </c>
      <c r="D25" s="245">
        <v>1.5737394835016898</v>
      </c>
      <c r="E25" s="246">
        <v>1.7378235357644263</v>
      </c>
      <c r="F25" s="243">
        <v>1.719748722550869</v>
      </c>
      <c r="G25" s="243">
        <v>1.8900884117943471</v>
      </c>
      <c r="H25" s="243">
        <v>2.0621523560492951</v>
      </c>
      <c r="I25" s="244">
        <v>2.1631349822634047</v>
      </c>
      <c r="J25" s="242">
        <v>3.5832123193128109</v>
      </c>
    </row>
    <row r="26" spans="1:10" ht="20.45" customHeight="1" x14ac:dyDescent="0.15">
      <c r="A26" s="8">
        <v>22</v>
      </c>
      <c r="B26" s="429" t="s">
        <v>131</v>
      </c>
      <c r="C26" s="52" t="s">
        <v>69</v>
      </c>
      <c r="D26" s="237">
        <v>4.6728563052932781</v>
      </c>
      <c r="E26" s="238">
        <v>3.5844341915621238</v>
      </c>
      <c r="F26" s="243">
        <v>3.8333060305838282</v>
      </c>
      <c r="G26" s="243">
        <v>5.0581003308817767</v>
      </c>
      <c r="H26" s="243">
        <v>4.9618410238346833</v>
      </c>
      <c r="I26" s="244">
        <v>6.0790247425162054</v>
      </c>
      <c r="J26" s="242">
        <v>2.3333287446829014</v>
      </c>
    </row>
    <row r="27" spans="1:10" ht="20.45" customHeight="1" x14ac:dyDescent="0.15">
      <c r="A27" s="8">
        <v>23</v>
      </c>
      <c r="B27" s="429"/>
      <c r="C27" s="52" t="s">
        <v>70</v>
      </c>
      <c r="D27" s="245">
        <v>2.7623607089379951</v>
      </c>
      <c r="E27" s="246">
        <v>2.8183292412806518</v>
      </c>
      <c r="F27" s="243">
        <v>3.4107662812177675</v>
      </c>
      <c r="G27" s="243">
        <v>3.601389584186653</v>
      </c>
      <c r="H27" s="243">
        <v>3.7710197469916689</v>
      </c>
      <c r="I27" s="244">
        <v>4.2655792810366444</v>
      </c>
      <c r="J27" s="242">
        <v>2.5182254977159806</v>
      </c>
    </row>
    <row r="28" spans="1:10" ht="20.45" customHeight="1" x14ac:dyDescent="0.15">
      <c r="A28" s="8">
        <v>24</v>
      </c>
      <c r="B28" s="429"/>
      <c r="C28" s="52" t="s">
        <v>71</v>
      </c>
      <c r="D28" s="245">
        <v>3.0986509924247327</v>
      </c>
      <c r="E28" s="246">
        <v>2.9530700649171435</v>
      </c>
      <c r="F28" s="243">
        <v>3.5013094998260108</v>
      </c>
      <c r="G28" s="243">
        <v>3.8850799370886717</v>
      </c>
      <c r="H28" s="243">
        <v>4.0064055452836467</v>
      </c>
      <c r="I28" s="244">
        <v>4.632013424917397</v>
      </c>
      <c r="J28" s="242">
        <v>2.4722779542387405</v>
      </c>
    </row>
    <row r="29" spans="1:10" ht="20.45" customHeight="1" x14ac:dyDescent="0.15">
      <c r="A29" s="8">
        <v>25</v>
      </c>
      <c r="B29" s="429" t="s">
        <v>132</v>
      </c>
      <c r="C29" s="52" t="s">
        <v>69</v>
      </c>
      <c r="D29" s="237">
        <v>51.973712995615919</v>
      </c>
      <c r="E29" s="238">
        <v>53.77077701118057</v>
      </c>
      <c r="F29" s="243">
        <v>53.073696056295894</v>
      </c>
      <c r="G29" s="243">
        <v>54.407313898602773</v>
      </c>
      <c r="H29" s="243">
        <v>56.816562952526318</v>
      </c>
      <c r="I29" s="244">
        <v>55.024157911931084</v>
      </c>
      <c r="J29" s="242">
        <v>60.855829192076314</v>
      </c>
    </row>
    <row r="30" spans="1:10" ht="20.45" customHeight="1" x14ac:dyDescent="0.15">
      <c r="A30" s="8">
        <v>26</v>
      </c>
      <c r="B30" s="429"/>
      <c r="C30" s="52" t="s">
        <v>70</v>
      </c>
      <c r="D30" s="245">
        <v>12.618027034757104</v>
      </c>
      <c r="E30" s="246">
        <v>12.454703797873831</v>
      </c>
      <c r="F30" s="243">
        <v>14.145579639906684</v>
      </c>
      <c r="G30" s="243">
        <v>14.501888681563738</v>
      </c>
      <c r="H30" s="243">
        <v>15.327638074668313</v>
      </c>
      <c r="I30" s="244">
        <v>16.180376550090568</v>
      </c>
      <c r="J30" s="242">
        <v>20.221141349745196</v>
      </c>
    </row>
    <row r="31" spans="1:10" ht="20.45" customHeight="1" x14ac:dyDescent="0.15">
      <c r="A31" s="8">
        <v>27</v>
      </c>
      <c r="B31" s="429"/>
      <c r="C31" s="52" t="s">
        <v>71</v>
      </c>
      <c r="D31" s="245">
        <v>19.545514757754713</v>
      </c>
      <c r="E31" s="246">
        <v>19.721282263580402</v>
      </c>
      <c r="F31" s="243">
        <v>22.487225508690319</v>
      </c>
      <c r="G31" s="243">
        <v>22.273358884698194</v>
      </c>
      <c r="H31" s="243">
        <v>23.528619945382669</v>
      </c>
      <c r="I31" s="244">
        <v>24.029351372197496</v>
      </c>
      <c r="J31" s="242">
        <v>30.319015193887548</v>
      </c>
    </row>
    <row r="32" spans="1:10" ht="20.45" customHeight="1" x14ac:dyDescent="0.15">
      <c r="A32" s="8">
        <v>28</v>
      </c>
      <c r="B32" s="429" t="s">
        <v>133</v>
      </c>
      <c r="C32" s="52" t="s">
        <v>69</v>
      </c>
      <c r="D32" s="237">
        <v>8.5038984222546965</v>
      </c>
      <c r="E32" s="238">
        <v>5.358315495023751</v>
      </c>
      <c r="F32" s="243">
        <v>9.4678812828968457</v>
      </c>
      <c r="G32" s="243">
        <v>5.4062318681491011</v>
      </c>
      <c r="H32" s="243">
        <v>4.4037415365347732</v>
      </c>
      <c r="I32" s="244">
        <v>4.1042658917794324</v>
      </c>
      <c r="J32" s="242">
        <v>5.2709827512630261</v>
      </c>
    </row>
    <row r="33" spans="1:10" ht="20.45" customHeight="1" x14ac:dyDescent="0.15">
      <c r="A33" s="8">
        <v>29</v>
      </c>
      <c r="B33" s="429"/>
      <c r="C33" s="52" t="s">
        <v>70</v>
      </c>
      <c r="D33" s="245">
        <v>0.39593151394265907</v>
      </c>
      <c r="E33" s="246">
        <v>0.54710350011557241</v>
      </c>
      <c r="F33" s="243">
        <v>1.1516847930599772</v>
      </c>
      <c r="G33" s="243">
        <v>1.0662707261942688</v>
      </c>
      <c r="H33" s="243">
        <v>0.97230792965134227</v>
      </c>
      <c r="I33" s="244">
        <v>0.4689459384143792</v>
      </c>
      <c r="J33" s="242">
        <v>0.90814531235419038</v>
      </c>
    </row>
    <row r="34" spans="1:10" ht="20.45" customHeight="1" x14ac:dyDescent="0.15">
      <c r="A34" s="8">
        <v>30</v>
      </c>
      <c r="B34" s="433"/>
      <c r="C34" s="53" t="s">
        <v>71</v>
      </c>
      <c r="D34" s="247">
        <v>1.8231164262235489</v>
      </c>
      <c r="E34" s="248">
        <v>1.3932886952974071</v>
      </c>
      <c r="F34" s="249">
        <v>2.9337069528641111</v>
      </c>
      <c r="G34" s="249">
        <v>1.9114660477332073</v>
      </c>
      <c r="H34" s="249">
        <v>1.6505883354092046</v>
      </c>
      <c r="I34" s="250">
        <v>1.2035174395374935</v>
      </c>
      <c r="J34" s="251">
        <v>1.9923269413984261</v>
      </c>
    </row>
    <row r="35" spans="1:10" ht="14.25" customHeight="1" x14ac:dyDescent="0.15">
      <c r="B35" s="432"/>
      <c r="C35" s="432"/>
      <c r="D35" s="432"/>
      <c r="E35" s="432"/>
      <c r="F35" s="109"/>
      <c r="G35" s="22"/>
      <c r="H35" s="11"/>
      <c r="I35" s="11"/>
      <c r="J35" s="123"/>
    </row>
    <row r="36" spans="1:10" ht="14.25" customHeight="1" x14ac:dyDescent="0.15">
      <c r="B36" s="432"/>
      <c r="C36" s="432"/>
      <c r="D36" s="432"/>
      <c r="E36" s="432"/>
      <c r="F36" s="109"/>
      <c r="G36" s="22"/>
      <c r="H36" s="11"/>
      <c r="I36" s="11"/>
      <c r="J36" s="123"/>
    </row>
    <row r="37" spans="1:10" ht="19.350000000000001" customHeight="1" x14ac:dyDescent="0.15">
      <c r="J37" s="123"/>
    </row>
  </sheetData>
  <mergeCells count="13">
    <mergeCell ref="B36:E36"/>
    <mergeCell ref="B20:B22"/>
    <mergeCell ref="B23:B25"/>
    <mergeCell ref="B26:B28"/>
    <mergeCell ref="B29:B31"/>
    <mergeCell ref="B32:B34"/>
    <mergeCell ref="B35:E35"/>
    <mergeCell ref="B17:B19"/>
    <mergeCell ref="B1:E1"/>
    <mergeCell ref="B5:B7"/>
    <mergeCell ref="B8:B10"/>
    <mergeCell ref="B11:B13"/>
    <mergeCell ref="B14:B16"/>
  </mergeCells>
  <phoneticPr fontId="2"/>
  <printOptions horizontalCentered="1"/>
  <pageMargins left="0.59055118110236227" right="0.59055118110236227" top="0.39370078740157483" bottom="0.39370078740157483" header="0.55118110236220474" footer="0.19685039370078741"/>
  <pageSetup paperSize="9" firstPageNumber="370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FF"/>
  </sheetPr>
  <dimension ref="A1:J40"/>
  <sheetViews>
    <sheetView view="pageBreakPreview" zoomScale="70" zoomScaleNormal="100" zoomScaleSheetLayoutView="70" workbookViewId="0">
      <selection activeCell="B1" sqref="B1:G1"/>
    </sheetView>
  </sheetViews>
  <sheetFormatPr defaultColWidth="9" defaultRowHeight="19.350000000000001" customHeight="1" x14ac:dyDescent="0.15"/>
  <cols>
    <col min="1" max="1" width="0.375" style="8" customWidth="1"/>
    <col min="2" max="3" width="8.375" style="11" customWidth="1"/>
    <col min="4" max="4" width="10.625" style="13" customWidth="1"/>
    <col min="5" max="10" width="10.625" style="11" customWidth="1"/>
    <col min="11" max="16384" width="9" style="11"/>
  </cols>
  <sheetData>
    <row r="1" spans="1:10" ht="60.75" customHeight="1" x14ac:dyDescent="0.2">
      <c r="B1" s="435"/>
      <c r="C1" s="435"/>
      <c r="D1" s="435"/>
      <c r="E1" s="435"/>
      <c r="F1" s="435"/>
      <c r="G1" s="435"/>
    </row>
    <row r="2" spans="1:10" ht="19.350000000000001" customHeight="1" x14ac:dyDescent="0.2">
      <c r="B2" s="34" t="s">
        <v>136</v>
      </c>
      <c r="C2" s="17"/>
      <c r="D2" s="17"/>
      <c r="E2" s="17"/>
      <c r="F2" s="17"/>
      <c r="G2" s="19"/>
      <c r="H2" s="19"/>
      <c r="J2" s="19" t="s">
        <v>137</v>
      </c>
    </row>
    <row r="3" spans="1:10" ht="6" customHeight="1" x14ac:dyDescent="0.2">
      <c r="B3" s="20"/>
      <c r="C3" s="21"/>
      <c r="D3" s="21"/>
      <c r="E3" s="21"/>
      <c r="F3" s="21"/>
      <c r="G3" s="24"/>
    </row>
    <row r="4" spans="1:10" ht="19.350000000000001" customHeight="1" x14ac:dyDescent="0.15">
      <c r="B4" s="49"/>
      <c r="C4" s="50"/>
      <c r="D4" s="222" t="s">
        <v>272</v>
      </c>
      <c r="E4" s="222" t="s">
        <v>273</v>
      </c>
      <c r="F4" s="223" t="s">
        <v>274</v>
      </c>
      <c r="G4" s="222" t="s">
        <v>275</v>
      </c>
      <c r="H4" s="222" t="s">
        <v>276</v>
      </c>
      <c r="I4" s="223" t="s">
        <v>277</v>
      </c>
      <c r="J4" s="224" t="s">
        <v>278</v>
      </c>
    </row>
    <row r="5" spans="1:10" ht="19.350000000000001" customHeight="1" x14ac:dyDescent="0.15">
      <c r="A5" s="8">
        <v>1</v>
      </c>
      <c r="B5" s="431" t="s">
        <v>71</v>
      </c>
      <c r="C5" s="51" t="s">
        <v>138</v>
      </c>
      <c r="D5" s="225">
        <v>401371</v>
      </c>
      <c r="E5" s="226">
        <v>394732</v>
      </c>
      <c r="F5" s="226">
        <v>219464</v>
      </c>
      <c r="G5" s="226">
        <v>213542</v>
      </c>
      <c r="H5" s="226">
        <v>276148</v>
      </c>
      <c r="I5" s="226">
        <v>340429</v>
      </c>
      <c r="J5" s="227">
        <v>357812</v>
      </c>
    </row>
    <row r="6" spans="1:10" ht="19.350000000000001" customHeight="1" x14ac:dyDescent="0.15">
      <c r="A6" s="8">
        <v>2</v>
      </c>
      <c r="B6" s="429"/>
      <c r="C6" s="52" t="s">
        <v>139</v>
      </c>
      <c r="D6" s="228">
        <v>417659</v>
      </c>
      <c r="E6" s="229">
        <v>412720</v>
      </c>
      <c r="F6" s="229">
        <v>226338</v>
      </c>
      <c r="G6" s="229">
        <v>225120</v>
      </c>
      <c r="H6" s="229">
        <v>284070</v>
      </c>
      <c r="I6" s="229">
        <v>355884</v>
      </c>
      <c r="J6" s="230">
        <v>371837</v>
      </c>
    </row>
    <row r="7" spans="1:10" ht="19.350000000000001" customHeight="1" x14ac:dyDescent="0.15">
      <c r="A7" s="8">
        <v>3</v>
      </c>
      <c r="B7" s="429"/>
      <c r="C7" s="52" t="s">
        <v>71</v>
      </c>
      <c r="D7" s="228">
        <v>819030</v>
      </c>
      <c r="E7" s="229">
        <v>807452</v>
      </c>
      <c r="F7" s="229">
        <v>445802</v>
      </c>
      <c r="G7" s="229">
        <v>438662</v>
      </c>
      <c r="H7" s="229">
        <v>560218</v>
      </c>
      <c r="I7" s="229">
        <v>696313</v>
      </c>
      <c r="J7" s="230">
        <v>729649</v>
      </c>
    </row>
    <row r="8" spans="1:10" ht="19.350000000000001" customHeight="1" x14ac:dyDescent="0.15">
      <c r="A8" s="8">
        <v>4</v>
      </c>
      <c r="B8" s="429" t="s">
        <v>116</v>
      </c>
      <c r="C8" s="51" t="s">
        <v>138</v>
      </c>
      <c r="D8" s="228">
        <v>240446</v>
      </c>
      <c r="E8" s="229">
        <v>237161</v>
      </c>
      <c r="F8" s="229">
        <v>128256</v>
      </c>
      <c r="G8" s="229">
        <v>114613</v>
      </c>
      <c r="H8" s="229">
        <v>146520</v>
      </c>
      <c r="I8" s="229">
        <v>192639</v>
      </c>
      <c r="J8" s="230">
        <v>182996</v>
      </c>
    </row>
    <row r="9" spans="1:10" ht="19.350000000000001" customHeight="1" x14ac:dyDescent="0.15">
      <c r="A9" s="8">
        <v>5</v>
      </c>
      <c r="B9" s="429"/>
      <c r="C9" s="52" t="s">
        <v>139</v>
      </c>
      <c r="D9" s="228">
        <v>240384</v>
      </c>
      <c r="E9" s="229">
        <v>236800</v>
      </c>
      <c r="F9" s="229">
        <v>128639</v>
      </c>
      <c r="G9" s="229">
        <v>116820</v>
      </c>
      <c r="H9" s="229">
        <v>143647</v>
      </c>
      <c r="I9" s="229">
        <v>192804</v>
      </c>
      <c r="J9" s="230">
        <v>182599</v>
      </c>
    </row>
    <row r="10" spans="1:10" ht="19.350000000000001" customHeight="1" x14ac:dyDescent="0.15">
      <c r="A10" s="8">
        <v>6</v>
      </c>
      <c r="B10" s="429"/>
      <c r="C10" s="52" t="s">
        <v>71</v>
      </c>
      <c r="D10" s="228">
        <v>480830</v>
      </c>
      <c r="E10" s="229">
        <v>473961</v>
      </c>
      <c r="F10" s="229">
        <v>256895</v>
      </c>
      <c r="G10" s="229">
        <v>231433</v>
      </c>
      <c r="H10" s="229">
        <v>290167</v>
      </c>
      <c r="I10" s="229">
        <v>385443</v>
      </c>
      <c r="J10" s="230">
        <v>365595</v>
      </c>
    </row>
    <row r="11" spans="1:10" ht="19.350000000000001" customHeight="1" x14ac:dyDescent="0.15">
      <c r="A11" s="8">
        <v>7</v>
      </c>
      <c r="B11" s="429" t="s">
        <v>117</v>
      </c>
      <c r="C11" s="51" t="s">
        <v>138</v>
      </c>
      <c r="D11" s="228">
        <v>5084</v>
      </c>
      <c r="E11" s="229">
        <v>6721</v>
      </c>
      <c r="F11" s="229">
        <v>3832</v>
      </c>
      <c r="G11" s="229">
        <v>5457</v>
      </c>
      <c r="H11" s="229">
        <v>6821</v>
      </c>
      <c r="I11" s="229">
        <v>7902</v>
      </c>
      <c r="J11" s="230">
        <v>8104</v>
      </c>
    </row>
    <row r="12" spans="1:10" ht="19.350000000000001" customHeight="1" x14ac:dyDescent="0.15">
      <c r="A12" s="8">
        <v>8</v>
      </c>
      <c r="B12" s="429"/>
      <c r="C12" s="52" t="s">
        <v>139</v>
      </c>
      <c r="D12" s="228">
        <v>5683</v>
      </c>
      <c r="E12" s="229">
        <v>7154</v>
      </c>
      <c r="F12" s="229">
        <v>3990</v>
      </c>
      <c r="G12" s="229">
        <v>5666</v>
      </c>
      <c r="H12" s="229">
        <v>6843</v>
      </c>
      <c r="I12" s="229">
        <v>8147</v>
      </c>
      <c r="J12" s="230">
        <v>8184</v>
      </c>
    </row>
    <row r="13" spans="1:10" ht="19.350000000000001" customHeight="1" x14ac:dyDescent="0.15">
      <c r="A13" s="8">
        <v>9</v>
      </c>
      <c r="B13" s="429"/>
      <c r="C13" s="52" t="s">
        <v>71</v>
      </c>
      <c r="D13" s="228">
        <v>10767</v>
      </c>
      <c r="E13" s="229">
        <v>13875</v>
      </c>
      <c r="F13" s="229">
        <v>7822</v>
      </c>
      <c r="G13" s="229">
        <v>11123</v>
      </c>
      <c r="H13" s="229">
        <v>13664</v>
      </c>
      <c r="I13" s="229">
        <v>16049</v>
      </c>
      <c r="J13" s="230">
        <v>16288</v>
      </c>
    </row>
    <row r="14" spans="1:10" ht="19.350000000000001" customHeight="1" x14ac:dyDescent="0.15">
      <c r="A14" s="8">
        <v>10</v>
      </c>
      <c r="B14" s="429" t="s">
        <v>118</v>
      </c>
      <c r="C14" s="51" t="s">
        <v>138</v>
      </c>
      <c r="D14" s="228">
        <v>24113</v>
      </c>
      <c r="E14" s="229">
        <v>21951</v>
      </c>
      <c r="F14" s="229">
        <v>12427</v>
      </c>
      <c r="G14" s="229">
        <v>9626</v>
      </c>
      <c r="H14" s="229">
        <v>14187</v>
      </c>
      <c r="I14" s="229">
        <v>16310</v>
      </c>
      <c r="J14" s="230">
        <v>30733</v>
      </c>
    </row>
    <row r="15" spans="1:10" ht="19.350000000000001" customHeight="1" x14ac:dyDescent="0.15">
      <c r="A15" s="8">
        <v>11</v>
      </c>
      <c r="B15" s="429"/>
      <c r="C15" s="52" t="s">
        <v>139</v>
      </c>
      <c r="D15" s="228">
        <v>27638</v>
      </c>
      <c r="E15" s="229">
        <v>25348</v>
      </c>
      <c r="F15" s="229">
        <v>11169</v>
      </c>
      <c r="G15" s="229">
        <v>11781</v>
      </c>
      <c r="H15" s="229">
        <v>17130</v>
      </c>
      <c r="I15" s="229">
        <v>18347</v>
      </c>
      <c r="J15" s="230">
        <v>33465</v>
      </c>
    </row>
    <row r="16" spans="1:10" ht="19.350000000000001" customHeight="1" x14ac:dyDescent="0.15">
      <c r="A16" s="8">
        <v>12</v>
      </c>
      <c r="B16" s="429"/>
      <c r="C16" s="52" t="s">
        <v>71</v>
      </c>
      <c r="D16" s="228">
        <v>51751</v>
      </c>
      <c r="E16" s="229">
        <v>47299</v>
      </c>
      <c r="F16" s="229">
        <v>23596</v>
      </c>
      <c r="G16" s="229">
        <v>21407</v>
      </c>
      <c r="H16" s="229">
        <v>31317</v>
      </c>
      <c r="I16" s="229">
        <v>34657</v>
      </c>
      <c r="J16" s="230">
        <v>64198</v>
      </c>
    </row>
    <row r="17" spans="1:10" ht="19.350000000000001" customHeight="1" x14ac:dyDescent="0.15">
      <c r="A17" s="8">
        <v>13</v>
      </c>
      <c r="B17" s="429" t="s">
        <v>119</v>
      </c>
      <c r="C17" s="51" t="s">
        <v>138</v>
      </c>
      <c r="D17" s="231">
        <v>0</v>
      </c>
      <c r="E17" s="232">
        <v>0</v>
      </c>
      <c r="F17" s="232">
        <v>9214</v>
      </c>
      <c r="G17" s="232">
        <v>10745</v>
      </c>
      <c r="H17" s="232">
        <v>16163</v>
      </c>
      <c r="I17" s="232">
        <v>20375</v>
      </c>
      <c r="J17" s="233">
        <v>30215</v>
      </c>
    </row>
    <row r="18" spans="1:10" ht="19.350000000000001" customHeight="1" x14ac:dyDescent="0.15">
      <c r="A18" s="8">
        <v>14</v>
      </c>
      <c r="B18" s="429"/>
      <c r="C18" s="52" t="s">
        <v>139</v>
      </c>
      <c r="D18" s="231">
        <v>0</v>
      </c>
      <c r="E18" s="232">
        <v>0</v>
      </c>
      <c r="F18" s="232">
        <v>8351</v>
      </c>
      <c r="G18" s="232">
        <v>11230</v>
      </c>
      <c r="H18" s="232">
        <v>17003</v>
      </c>
      <c r="I18" s="232">
        <v>20540</v>
      </c>
      <c r="J18" s="233">
        <v>31649</v>
      </c>
    </row>
    <row r="19" spans="1:10" ht="19.350000000000001" customHeight="1" x14ac:dyDescent="0.15">
      <c r="A19" s="8">
        <v>15</v>
      </c>
      <c r="B19" s="429"/>
      <c r="C19" s="52" t="s">
        <v>71</v>
      </c>
      <c r="D19" s="231">
        <v>0</v>
      </c>
      <c r="E19" s="232">
        <v>0</v>
      </c>
      <c r="F19" s="232">
        <v>17565</v>
      </c>
      <c r="G19" s="232">
        <v>21975</v>
      </c>
      <c r="H19" s="232">
        <v>33166</v>
      </c>
      <c r="I19" s="229">
        <v>40915</v>
      </c>
      <c r="J19" s="233">
        <v>61864</v>
      </c>
    </row>
    <row r="20" spans="1:10" ht="19.350000000000001" customHeight="1" x14ac:dyDescent="0.15">
      <c r="A20" s="8">
        <v>16</v>
      </c>
      <c r="B20" s="429" t="s">
        <v>120</v>
      </c>
      <c r="C20" s="51" t="s">
        <v>138</v>
      </c>
      <c r="D20" s="228">
        <v>18664</v>
      </c>
      <c r="E20" s="229">
        <v>20578</v>
      </c>
      <c r="F20" s="229">
        <v>6376</v>
      </c>
      <c r="G20" s="229">
        <v>6708</v>
      </c>
      <c r="H20" s="229">
        <v>11899</v>
      </c>
      <c r="I20" s="229">
        <v>12596</v>
      </c>
      <c r="J20" s="230">
        <v>17755</v>
      </c>
    </row>
    <row r="21" spans="1:10" ht="19.350000000000001" customHeight="1" x14ac:dyDescent="0.15">
      <c r="A21" s="8">
        <v>17</v>
      </c>
      <c r="B21" s="429"/>
      <c r="C21" s="52" t="s">
        <v>139</v>
      </c>
      <c r="D21" s="228">
        <v>17207</v>
      </c>
      <c r="E21" s="229">
        <v>20909</v>
      </c>
      <c r="F21" s="229">
        <v>8718</v>
      </c>
      <c r="G21" s="229">
        <v>7614</v>
      </c>
      <c r="H21" s="229">
        <v>13154</v>
      </c>
      <c r="I21" s="229">
        <v>12363</v>
      </c>
      <c r="J21" s="230">
        <v>16966</v>
      </c>
    </row>
    <row r="22" spans="1:10" ht="19.350000000000001" customHeight="1" x14ac:dyDescent="0.15">
      <c r="A22" s="8">
        <v>18</v>
      </c>
      <c r="B22" s="429"/>
      <c r="C22" s="52" t="s">
        <v>71</v>
      </c>
      <c r="D22" s="228">
        <v>35871</v>
      </c>
      <c r="E22" s="229">
        <v>41487</v>
      </c>
      <c r="F22" s="229">
        <v>15094</v>
      </c>
      <c r="G22" s="229">
        <v>14322</v>
      </c>
      <c r="H22" s="229">
        <v>25053</v>
      </c>
      <c r="I22" s="229">
        <v>24959</v>
      </c>
      <c r="J22" s="230">
        <v>34721</v>
      </c>
    </row>
    <row r="23" spans="1:10" ht="19.350000000000001" customHeight="1" x14ac:dyDescent="0.15">
      <c r="A23" s="8">
        <v>19</v>
      </c>
      <c r="B23" s="429" t="s">
        <v>121</v>
      </c>
      <c r="C23" s="51" t="s">
        <v>138</v>
      </c>
      <c r="D23" s="228">
        <v>12409</v>
      </c>
      <c r="E23" s="229">
        <v>10795</v>
      </c>
      <c r="F23" s="229">
        <v>7278</v>
      </c>
      <c r="G23" s="229">
        <v>6148</v>
      </c>
      <c r="H23" s="229">
        <v>6511</v>
      </c>
      <c r="I23" s="229">
        <v>10908</v>
      </c>
      <c r="J23" s="230">
        <v>8346</v>
      </c>
    </row>
    <row r="24" spans="1:10" ht="19.350000000000001" customHeight="1" x14ac:dyDescent="0.15">
      <c r="A24" s="8">
        <v>20</v>
      </c>
      <c r="B24" s="429"/>
      <c r="C24" s="52" t="s">
        <v>139</v>
      </c>
      <c r="D24" s="228">
        <v>15779</v>
      </c>
      <c r="E24" s="229">
        <v>13540</v>
      </c>
      <c r="F24" s="229">
        <v>8911</v>
      </c>
      <c r="G24" s="229">
        <v>7528</v>
      </c>
      <c r="H24" s="229">
        <v>7721</v>
      </c>
      <c r="I24" s="229">
        <v>13259</v>
      </c>
      <c r="J24" s="230">
        <v>10043</v>
      </c>
    </row>
    <row r="25" spans="1:10" ht="19.350000000000001" customHeight="1" x14ac:dyDescent="0.15">
      <c r="A25" s="8">
        <v>21</v>
      </c>
      <c r="B25" s="429"/>
      <c r="C25" s="52" t="s">
        <v>71</v>
      </c>
      <c r="D25" s="228">
        <v>28188</v>
      </c>
      <c r="E25" s="229">
        <v>24335</v>
      </c>
      <c r="F25" s="229">
        <v>16189</v>
      </c>
      <c r="G25" s="229">
        <v>13676</v>
      </c>
      <c r="H25" s="229">
        <v>14232</v>
      </c>
      <c r="I25" s="229">
        <v>24167</v>
      </c>
      <c r="J25" s="230">
        <v>18389</v>
      </c>
    </row>
    <row r="26" spans="1:10" ht="19.350000000000001" customHeight="1" x14ac:dyDescent="0.15">
      <c r="A26" s="8">
        <v>22</v>
      </c>
      <c r="B26" s="429" t="s">
        <v>122</v>
      </c>
      <c r="C26" s="51" t="s">
        <v>138</v>
      </c>
      <c r="D26" s="228">
        <v>6516</v>
      </c>
      <c r="E26" s="229">
        <v>6589</v>
      </c>
      <c r="F26" s="229">
        <v>3458</v>
      </c>
      <c r="G26" s="229">
        <v>4401</v>
      </c>
      <c r="H26" s="229">
        <v>5042</v>
      </c>
      <c r="I26" s="229">
        <v>5345</v>
      </c>
      <c r="J26" s="230">
        <v>4785</v>
      </c>
    </row>
    <row r="27" spans="1:10" ht="19.350000000000001" customHeight="1" x14ac:dyDescent="0.15">
      <c r="A27" s="8">
        <v>23</v>
      </c>
      <c r="B27" s="429"/>
      <c r="C27" s="52" t="s">
        <v>139</v>
      </c>
      <c r="D27" s="228">
        <v>7313</v>
      </c>
      <c r="E27" s="229">
        <v>7301</v>
      </c>
      <c r="F27" s="229">
        <v>3757</v>
      </c>
      <c r="G27" s="229">
        <v>4180</v>
      </c>
      <c r="H27" s="229">
        <v>5637</v>
      </c>
      <c r="I27" s="229">
        <v>6209</v>
      </c>
      <c r="J27" s="230">
        <v>5429</v>
      </c>
    </row>
    <row r="28" spans="1:10" ht="19.350000000000001" customHeight="1" x14ac:dyDescent="0.15">
      <c r="A28" s="8">
        <v>24</v>
      </c>
      <c r="B28" s="429"/>
      <c r="C28" s="52" t="s">
        <v>71</v>
      </c>
      <c r="D28" s="228">
        <v>13829</v>
      </c>
      <c r="E28" s="229">
        <v>13890</v>
      </c>
      <c r="F28" s="229">
        <v>7215</v>
      </c>
      <c r="G28" s="229">
        <v>8581</v>
      </c>
      <c r="H28" s="229">
        <v>10679</v>
      </c>
      <c r="I28" s="229">
        <v>11554</v>
      </c>
      <c r="J28" s="230">
        <v>10214</v>
      </c>
    </row>
    <row r="29" spans="1:10" ht="19.350000000000001" customHeight="1" x14ac:dyDescent="0.15">
      <c r="A29" s="8">
        <v>25</v>
      </c>
      <c r="B29" s="429" t="s">
        <v>123</v>
      </c>
      <c r="C29" s="51" t="s">
        <v>138</v>
      </c>
      <c r="D29" s="228">
        <v>12573</v>
      </c>
      <c r="E29" s="229">
        <v>13196</v>
      </c>
      <c r="F29" s="229">
        <v>5550</v>
      </c>
      <c r="G29" s="229">
        <v>5418</v>
      </c>
      <c r="H29" s="229">
        <v>5378</v>
      </c>
      <c r="I29" s="229">
        <v>11259</v>
      </c>
      <c r="J29" s="230">
        <v>9381</v>
      </c>
    </row>
    <row r="30" spans="1:10" ht="19.350000000000001" customHeight="1" x14ac:dyDescent="0.15">
      <c r="A30" s="8">
        <v>26</v>
      </c>
      <c r="B30" s="429"/>
      <c r="C30" s="52" t="s">
        <v>139</v>
      </c>
      <c r="D30" s="228">
        <v>22685</v>
      </c>
      <c r="E30" s="229">
        <v>23487</v>
      </c>
      <c r="F30" s="229">
        <v>9631</v>
      </c>
      <c r="G30" s="229">
        <v>9593</v>
      </c>
      <c r="H30" s="229">
        <v>9778</v>
      </c>
      <c r="I30" s="229">
        <v>20458</v>
      </c>
      <c r="J30" s="230">
        <v>18024</v>
      </c>
    </row>
    <row r="31" spans="1:10" ht="19.350000000000001" customHeight="1" x14ac:dyDescent="0.15">
      <c r="A31" s="8">
        <v>27</v>
      </c>
      <c r="B31" s="429"/>
      <c r="C31" s="52" t="s">
        <v>71</v>
      </c>
      <c r="D31" s="228">
        <v>35258</v>
      </c>
      <c r="E31" s="229">
        <v>36683</v>
      </c>
      <c r="F31" s="229">
        <v>15181</v>
      </c>
      <c r="G31" s="229">
        <v>15011</v>
      </c>
      <c r="H31" s="229">
        <v>15156</v>
      </c>
      <c r="I31" s="229">
        <v>31717</v>
      </c>
      <c r="J31" s="230">
        <v>27405</v>
      </c>
    </row>
    <row r="32" spans="1:10" ht="19.350000000000001" customHeight="1" x14ac:dyDescent="0.15">
      <c r="A32" s="8">
        <v>28</v>
      </c>
      <c r="B32" s="429" t="s">
        <v>124</v>
      </c>
      <c r="C32" s="51" t="s">
        <v>138</v>
      </c>
      <c r="D32" s="228">
        <v>1050</v>
      </c>
      <c r="E32" s="229">
        <v>1365</v>
      </c>
      <c r="F32" s="229">
        <v>565</v>
      </c>
      <c r="G32" s="229">
        <v>527</v>
      </c>
      <c r="H32" s="229">
        <v>1004</v>
      </c>
      <c r="I32" s="229">
        <v>1096</v>
      </c>
      <c r="J32" s="230">
        <v>1091</v>
      </c>
    </row>
    <row r="33" spans="1:10" ht="19.350000000000001" customHeight="1" x14ac:dyDescent="0.15">
      <c r="A33" s="8">
        <v>29</v>
      </c>
      <c r="B33" s="429"/>
      <c r="C33" s="52" t="s">
        <v>139</v>
      </c>
      <c r="D33" s="228">
        <v>1005</v>
      </c>
      <c r="E33" s="229">
        <v>1439</v>
      </c>
      <c r="F33" s="229">
        <v>652</v>
      </c>
      <c r="G33" s="229">
        <v>520</v>
      </c>
      <c r="H33" s="229">
        <v>970</v>
      </c>
      <c r="I33" s="229">
        <v>1159</v>
      </c>
      <c r="J33" s="230">
        <v>1116</v>
      </c>
    </row>
    <row r="34" spans="1:10" ht="19.350000000000001" customHeight="1" x14ac:dyDescent="0.15">
      <c r="A34" s="8">
        <v>30</v>
      </c>
      <c r="B34" s="429"/>
      <c r="C34" s="52" t="s">
        <v>71</v>
      </c>
      <c r="D34" s="228">
        <v>2055</v>
      </c>
      <c r="E34" s="229">
        <v>2804</v>
      </c>
      <c r="F34" s="229">
        <v>1217</v>
      </c>
      <c r="G34" s="229">
        <v>1047</v>
      </c>
      <c r="H34" s="229">
        <v>1974</v>
      </c>
      <c r="I34" s="229">
        <v>2255</v>
      </c>
      <c r="J34" s="230">
        <v>2207</v>
      </c>
    </row>
    <row r="35" spans="1:10" ht="19.350000000000001" customHeight="1" x14ac:dyDescent="0.15">
      <c r="A35" s="8">
        <v>31</v>
      </c>
      <c r="B35" s="429" t="s">
        <v>125</v>
      </c>
      <c r="C35" s="51" t="s">
        <v>138</v>
      </c>
      <c r="D35" s="228">
        <v>80516</v>
      </c>
      <c r="E35" s="229">
        <v>76376</v>
      </c>
      <c r="F35" s="229">
        <v>42508</v>
      </c>
      <c r="G35" s="229">
        <v>49899</v>
      </c>
      <c r="H35" s="229">
        <v>62623</v>
      </c>
      <c r="I35" s="229">
        <v>61999</v>
      </c>
      <c r="J35" s="230">
        <v>64406</v>
      </c>
    </row>
    <row r="36" spans="1:10" ht="19.350000000000001" customHeight="1" x14ac:dyDescent="0.15">
      <c r="A36" s="8">
        <v>32</v>
      </c>
      <c r="B36" s="429"/>
      <c r="C36" s="52" t="s">
        <v>139</v>
      </c>
      <c r="D36" s="228">
        <v>79965</v>
      </c>
      <c r="E36" s="229">
        <v>76742</v>
      </c>
      <c r="F36" s="229">
        <v>42520</v>
      </c>
      <c r="G36" s="229">
        <v>50188</v>
      </c>
      <c r="H36" s="229">
        <v>62187</v>
      </c>
      <c r="I36" s="229">
        <v>62598</v>
      </c>
      <c r="J36" s="230">
        <v>64362</v>
      </c>
    </row>
    <row r="37" spans="1:10" ht="19.350000000000001" customHeight="1" x14ac:dyDescent="0.15">
      <c r="A37" s="8">
        <v>33</v>
      </c>
      <c r="B37" s="433"/>
      <c r="C37" s="53" t="s">
        <v>71</v>
      </c>
      <c r="D37" s="234">
        <v>160481</v>
      </c>
      <c r="E37" s="235">
        <v>153118</v>
      </c>
      <c r="F37" s="235">
        <v>85028</v>
      </c>
      <c r="G37" s="235">
        <v>100087</v>
      </c>
      <c r="H37" s="235">
        <v>124810</v>
      </c>
      <c r="I37" s="235">
        <v>124597</v>
      </c>
      <c r="J37" s="236">
        <v>128768</v>
      </c>
    </row>
    <row r="38" spans="1:10" ht="16.5" customHeight="1" x14ac:dyDescent="0.15">
      <c r="B38" s="109"/>
      <c r="C38" s="109"/>
      <c r="D38" s="109"/>
      <c r="E38" s="109"/>
      <c r="F38" s="109"/>
      <c r="G38" s="109"/>
    </row>
    <row r="39" spans="1:10" ht="15" customHeight="1" x14ac:dyDescent="0.15">
      <c r="B39" s="432"/>
      <c r="C39" s="432"/>
      <c r="D39" s="432"/>
      <c r="E39" s="432"/>
      <c r="F39" s="432"/>
      <c r="G39" s="432"/>
    </row>
    <row r="40" spans="1:10" ht="15" customHeight="1" x14ac:dyDescent="0.15">
      <c r="B40" s="432"/>
      <c r="C40" s="432"/>
      <c r="D40" s="432"/>
      <c r="E40" s="432"/>
      <c r="F40" s="432"/>
      <c r="G40" s="432"/>
      <c r="H40" s="432"/>
      <c r="I40" s="432"/>
    </row>
  </sheetData>
  <mergeCells count="14">
    <mergeCell ref="B39:G39"/>
    <mergeCell ref="B40:I40"/>
    <mergeCell ref="B20:B22"/>
    <mergeCell ref="B23:B25"/>
    <mergeCell ref="B26:B28"/>
    <mergeCell ref="B29:B31"/>
    <mergeCell ref="B32:B34"/>
    <mergeCell ref="B35:B37"/>
    <mergeCell ref="B17:B19"/>
    <mergeCell ref="B1:G1"/>
    <mergeCell ref="B5:B7"/>
    <mergeCell ref="B8:B10"/>
    <mergeCell ref="B11:B13"/>
    <mergeCell ref="B14:B16"/>
  </mergeCells>
  <phoneticPr fontId="2"/>
  <printOptions horizontalCentered="1"/>
  <pageMargins left="0.59055118110236227" right="0.59055118110236227" top="0.39370078740157483" bottom="0.39370078740157483" header="0.55118110236220474" footer="0.19685039370078741"/>
  <pageSetup paperSize="9" firstPageNumber="371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FF"/>
  </sheetPr>
  <dimension ref="A1:Q129"/>
  <sheetViews>
    <sheetView view="pageBreakPreview" zoomScaleNormal="125" zoomScaleSheetLayoutView="100" workbookViewId="0">
      <selection sqref="A1:G1"/>
    </sheetView>
  </sheetViews>
  <sheetFormatPr defaultColWidth="8.625" defaultRowHeight="15.6" customHeight="1" x14ac:dyDescent="0.15"/>
  <cols>
    <col min="1" max="1" width="6.5" style="1" customWidth="1"/>
    <col min="2" max="2" width="8.625" style="1" customWidth="1"/>
    <col min="3" max="3" width="3.375" style="1" customWidth="1"/>
    <col min="4" max="4" width="7.5" style="3" customWidth="1"/>
    <col min="5" max="5" width="9.375" style="3" customWidth="1"/>
    <col min="6" max="6" width="7.5" style="3" customWidth="1"/>
    <col min="7" max="7" width="1.75" style="1" customWidth="1"/>
    <col min="8" max="8" width="6.625" style="1" customWidth="1"/>
    <col min="9" max="9" width="8.625" style="1" customWidth="1"/>
    <col min="10" max="10" width="3.25" style="1" customWidth="1"/>
    <col min="11" max="11" width="7.5" style="1" customWidth="1"/>
    <col min="12" max="12" width="9.125" style="1" customWidth="1"/>
    <col min="13" max="13" width="7.5" style="1" customWidth="1"/>
    <col min="14" max="16384" width="8.625" style="1"/>
  </cols>
  <sheetData>
    <row r="1" spans="1:12" ht="24.75" customHeight="1" x14ac:dyDescent="0.15">
      <c r="A1" s="501" t="s">
        <v>109</v>
      </c>
      <c r="B1" s="501"/>
      <c r="C1" s="501"/>
      <c r="D1" s="501"/>
      <c r="E1" s="501"/>
      <c r="F1" s="501"/>
      <c r="G1" s="501"/>
    </row>
    <row r="2" spans="1:12" ht="3.95" customHeight="1" x14ac:dyDescent="0.15">
      <c r="A2" s="119"/>
      <c r="B2" s="119"/>
      <c r="C2" s="119"/>
      <c r="D2" s="119"/>
      <c r="E2" s="119"/>
      <c r="F2" s="119"/>
      <c r="G2" s="119"/>
    </row>
    <row r="3" spans="1:12" ht="19.5" customHeight="1" x14ac:dyDescent="0.15">
      <c r="A3" s="359" t="s">
        <v>108</v>
      </c>
      <c r="B3" s="359"/>
      <c r="C3" s="359"/>
      <c r="D3" s="359"/>
      <c r="E3" s="359"/>
      <c r="F3" s="2"/>
      <c r="G3" s="3"/>
    </row>
    <row r="4" spans="1:12" ht="3.95" customHeight="1" x14ac:dyDescent="0.15">
      <c r="A4" s="4"/>
      <c r="B4" s="4"/>
      <c r="C4" s="4"/>
      <c r="D4" s="4"/>
      <c r="E4" s="4"/>
      <c r="F4" s="2"/>
      <c r="G4" s="3"/>
    </row>
    <row r="5" spans="1:12" ht="9.6" customHeight="1" x14ac:dyDescent="0.15">
      <c r="A5" s="64"/>
      <c r="B5" s="64"/>
      <c r="C5" s="64"/>
      <c r="D5" s="65"/>
      <c r="E5" s="65" t="s">
        <v>279</v>
      </c>
      <c r="F5" s="65"/>
      <c r="G5" s="65"/>
      <c r="H5" s="64"/>
      <c r="I5" s="64"/>
      <c r="J5" s="64"/>
      <c r="K5" s="65"/>
      <c r="L5" s="65" t="str">
        <f>E5</f>
        <v>上段：令和6年</v>
      </c>
    </row>
    <row r="6" spans="1:12" ht="10.5" customHeight="1" x14ac:dyDescent="0.15">
      <c r="A6" s="360" t="s">
        <v>94</v>
      </c>
      <c r="B6" s="360"/>
      <c r="C6" s="360"/>
      <c r="D6" s="360"/>
      <c r="E6" s="65" t="s">
        <v>280</v>
      </c>
      <c r="F6" s="65"/>
      <c r="G6" s="65"/>
      <c r="H6" s="361" t="s">
        <v>95</v>
      </c>
      <c r="I6" s="361"/>
      <c r="J6" s="502"/>
      <c r="K6" s="64"/>
      <c r="L6" s="65" t="str">
        <f>E6</f>
        <v>中段：令和5年</v>
      </c>
    </row>
    <row r="7" spans="1:12" ht="9.6" customHeight="1" x14ac:dyDescent="0.15">
      <c r="A7" s="64"/>
      <c r="B7" s="64"/>
      <c r="C7" s="64"/>
      <c r="D7" s="65"/>
      <c r="E7" s="65" t="s">
        <v>104</v>
      </c>
      <c r="F7" s="65"/>
      <c r="G7" s="65"/>
      <c r="H7" s="64"/>
      <c r="I7" s="64"/>
      <c r="J7" s="64"/>
      <c r="K7" s="65"/>
      <c r="L7" s="65" t="s">
        <v>104</v>
      </c>
    </row>
    <row r="8" spans="1:12" ht="9.6" customHeight="1" x14ac:dyDescent="0.15">
      <c r="A8" s="64"/>
      <c r="B8" s="64"/>
      <c r="C8" s="64"/>
      <c r="D8" s="65" t="s">
        <v>222</v>
      </c>
      <c r="E8" s="65" t="s">
        <v>105</v>
      </c>
      <c r="F8" s="65"/>
      <c r="G8" s="65"/>
      <c r="H8" s="64"/>
      <c r="I8" s="64"/>
      <c r="J8" s="64"/>
      <c r="K8" s="65"/>
      <c r="L8" s="65" t="s">
        <v>77</v>
      </c>
    </row>
    <row r="9" spans="1:12" ht="9.6" customHeight="1" x14ac:dyDescent="0.15">
      <c r="B9" s="66"/>
      <c r="C9" s="66"/>
      <c r="D9" s="65"/>
      <c r="E9" s="65"/>
      <c r="F9" s="65"/>
      <c r="G9" s="65"/>
      <c r="K9" s="65"/>
      <c r="L9" s="65"/>
    </row>
    <row r="10" spans="1:12" ht="9.6" customHeight="1" x14ac:dyDescent="0.15">
      <c r="A10" s="363" t="s">
        <v>72</v>
      </c>
      <c r="B10" s="503"/>
      <c r="C10" s="489" t="s">
        <v>7</v>
      </c>
      <c r="D10" s="490"/>
      <c r="E10" s="67" t="s">
        <v>0</v>
      </c>
      <c r="F10" s="80"/>
      <c r="G10" s="65"/>
      <c r="H10" s="120" t="s">
        <v>12</v>
      </c>
      <c r="I10" s="67" t="s">
        <v>11</v>
      </c>
      <c r="J10" s="489" t="s">
        <v>8</v>
      </c>
      <c r="K10" s="490"/>
      <c r="L10" s="67" t="s">
        <v>9</v>
      </c>
    </row>
    <row r="11" spans="1:12" ht="9.6" customHeight="1" x14ac:dyDescent="0.15">
      <c r="A11" s="365" t="s">
        <v>73</v>
      </c>
      <c r="B11" s="504"/>
      <c r="C11" s="121"/>
      <c r="D11" s="213">
        <v>26725</v>
      </c>
      <c r="E11" s="213">
        <v>21920798</v>
      </c>
      <c r="F11" s="79"/>
      <c r="G11" s="65"/>
      <c r="H11" s="505" t="s">
        <v>10</v>
      </c>
      <c r="I11" s="214">
        <f>SUM(J11:L11)</f>
        <v>729592</v>
      </c>
      <c r="J11" s="507">
        <f>SUM('5-(2)元町港:5-(16)沖港'!J11)</f>
        <v>357782</v>
      </c>
      <c r="K11" s="508"/>
      <c r="L11" s="281">
        <f>SUM('5-(2)元町港:5-(16)沖港'!L11)</f>
        <v>371810</v>
      </c>
    </row>
    <row r="12" spans="1:12" ht="9.6" customHeight="1" x14ac:dyDescent="0.15">
      <c r="A12" s="331"/>
      <c r="B12" s="487"/>
      <c r="C12" s="68"/>
      <c r="D12" s="213">
        <v>25796</v>
      </c>
      <c r="E12" s="213">
        <v>18925577</v>
      </c>
      <c r="G12" s="65"/>
      <c r="H12" s="483"/>
      <c r="I12" s="215">
        <f>SUM(J12:L12)</f>
        <v>695929</v>
      </c>
      <c r="J12" s="485">
        <f>SUM('5-(2)元町港:5-(16)沖港'!J12)</f>
        <v>340237</v>
      </c>
      <c r="K12" s="486"/>
      <c r="L12" s="282">
        <f>SUM('5-(2)元町港:5-(16)沖港'!L12)</f>
        <v>355692</v>
      </c>
    </row>
    <row r="13" spans="1:12" ht="9.6" customHeight="1" x14ac:dyDescent="0.15">
      <c r="A13" s="331"/>
      <c r="B13" s="487"/>
      <c r="C13" s="68"/>
      <c r="D13" s="213">
        <v>929</v>
      </c>
      <c r="E13" s="213">
        <v>2995221</v>
      </c>
      <c r="F13" s="79"/>
      <c r="G13" s="65"/>
      <c r="H13" s="506"/>
      <c r="I13" s="283">
        <f>I11-I12</f>
        <v>33663</v>
      </c>
      <c r="J13" s="509">
        <f t="shared" ref="J13:K13" si="0">J11-J12</f>
        <v>17545</v>
      </c>
      <c r="K13" s="509">
        <f t="shared" si="0"/>
        <v>0</v>
      </c>
      <c r="L13" s="283">
        <f>L11-L12</f>
        <v>16118</v>
      </c>
    </row>
    <row r="14" spans="1:12" ht="9.6" customHeight="1" x14ac:dyDescent="0.15">
      <c r="A14" s="331" t="s">
        <v>3</v>
      </c>
      <c r="B14" s="333" t="s">
        <v>6</v>
      </c>
      <c r="C14" s="70"/>
      <c r="D14" s="213">
        <v>3171</v>
      </c>
      <c r="E14" s="213">
        <v>19157385</v>
      </c>
      <c r="F14" s="79"/>
      <c r="G14" s="65"/>
      <c r="H14" s="482" t="s">
        <v>231</v>
      </c>
      <c r="I14" s="215">
        <f t="shared" ref="I14:I15" si="1">SUM(J14:L14)</f>
        <v>57</v>
      </c>
      <c r="J14" s="485">
        <f>SUM('5-(2)元町港:5-(16)沖港'!J14)</f>
        <v>30</v>
      </c>
      <c r="K14" s="486"/>
      <c r="L14" s="215">
        <f>SUM('5-(2)元町港:5-(16)沖港'!L14)</f>
        <v>27</v>
      </c>
    </row>
    <row r="15" spans="1:12" ht="9.6" customHeight="1" x14ac:dyDescent="0.15">
      <c r="A15" s="331"/>
      <c r="B15" s="333"/>
      <c r="C15" s="70"/>
      <c r="D15" s="213">
        <v>2728</v>
      </c>
      <c r="E15" s="213">
        <v>16059166</v>
      </c>
      <c r="F15" s="79"/>
      <c r="G15" s="65"/>
      <c r="H15" s="483"/>
      <c r="I15" s="215">
        <f t="shared" si="1"/>
        <v>384</v>
      </c>
      <c r="J15" s="485">
        <f>SUM('5-(2)元町港:5-(16)沖港'!J15)</f>
        <v>192</v>
      </c>
      <c r="K15" s="486"/>
      <c r="L15" s="215">
        <f>SUM('5-(2)元町港:5-(16)沖港'!L15)</f>
        <v>192</v>
      </c>
    </row>
    <row r="16" spans="1:12" ht="9.6" customHeight="1" x14ac:dyDescent="0.15">
      <c r="A16" s="331"/>
      <c r="B16" s="333"/>
      <c r="C16" s="70"/>
      <c r="D16" s="213">
        <v>443</v>
      </c>
      <c r="E16" s="213">
        <v>3098219</v>
      </c>
      <c r="F16" s="79"/>
      <c r="G16" s="65"/>
      <c r="H16" s="484"/>
      <c r="I16" s="216">
        <f>I14-I15</f>
        <v>-327</v>
      </c>
      <c r="J16" s="474">
        <f t="shared" ref="J16:K16" si="2">J14-J15</f>
        <v>-162</v>
      </c>
      <c r="K16" s="474">
        <f t="shared" si="2"/>
        <v>0</v>
      </c>
      <c r="L16" s="216">
        <f>L14-L15</f>
        <v>-165</v>
      </c>
    </row>
    <row r="17" spans="1:12" ht="9.6" customHeight="1" x14ac:dyDescent="0.15">
      <c r="A17" s="481"/>
      <c r="B17" s="333" t="s">
        <v>5</v>
      </c>
      <c r="C17" s="70"/>
      <c r="D17" s="213">
        <v>8213</v>
      </c>
      <c r="E17" s="213">
        <v>2095234</v>
      </c>
      <c r="F17" s="79"/>
      <c r="G17" s="65"/>
      <c r="K17" s="65"/>
      <c r="L17" s="65" t="str">
        <f>E5</f>
        <v>上段：令和6年</v>
      </c>
    </row>
    <row r="18" spans="1:12" ht="9.6" customHeight="1" x14ac:dyDescent="0.15">
      <c r="A18" s="481"/>
      <c r="B18" s="333"/>
      <c r="C18" s="70"/>
      <c r="D18" s="213">
        <v>7255</v>
      </c>
      <c r="E18" s="213">
        <v>2202660</v>
      </c>
      <c r="F18" s="79"/>
      <c r="G18" s="65"/>
      <c r="K18" s="65"/>
      <c r="L18" s="65" t="str">
        <f>E6</f>
        <v>中段：令和5年</v>
      </c>
    </row>
    <row r="19" spans="1:12" ht="9.6" customHeight="1" x14ac:dyDescent="0.15">
      <c r="A19" s="481"/>
      <c r="B19" s="333"/>
      <c r="C19" s="70"/>
      <c r="D19" s="213">
        <v>958</v>
      </c>
      <c r="E19" s="213">
        <v>-107426</v>
      </c>
      <c r="F19" s="79"/>
      <c r="G19" s="65"/>
      <c r="K19" s="65"/>
      <c r="L19" s="65" t="s">
        <v>104</v>
      </c>
    </row>
    <row r="20" spans="1:12" ht="11.1" customHeight="1" x14ac:dyDescent="0.15">
      <c r="A20" s="481" t="s">
        <v>4</v>
      </c>
      <c r="B20" s="487"/>
      <c r="C20" s="68"/>
      <c r="D20" s="213">
        <v>717</v>
      </c>
      <c r="E20" s="213">
        <v>347745</v>
      </c>
      <c r="F20" s="79"/>
      <c r="G20" s="65"/>
      <c r="H20" s="488" t="s">
        <v>96</v>
      </c>
      <c r="I20" s="488"/>
      <c r="J20" s="488"/>
      <c r="K20" s="488"/>
      <c r="L20" s="65"/>
    </row>
    <row r="21" spans="1:12" ht="9.6" customHeight="1" x14ac:dyDescent="0.15">
      <c r="A21" s="481"/>
      <c r="B21" s="487"/>
      <c r="C21" s="68"/>
      <c r="D21" s="213">
        <v>545</v>
      </c>
      <c r="E21" s="213">
        <v>264413</v>
      </c>
      <c r="F21" s="79"/>
      <c r="G21" s="65"/>
      <c r="H21" s="81"/>
      <c r="I21" s="67" t="s">
        <v>71</v>
      </c>
      <c r="J21" s="489" t="s">
        <v>69</v>
      </c>
      <c r="K21" s="490"/>
      <c r="L21" s="67" t="s">
        <v>70</v>
      </c>
    </row>
    <row r="22" spans="1:12" ht="9.6" customHeight="1" x14ac:dyDescent="0.15">
      <c r="A22" s="481"/>
      <c r="B22" s="487"/>
      <c r="C22" s="68"/>
      <c r="D22" s="213">
        <v>172</v>
      </c>
      <c r="E22" s="213">
        <v>83332</v>
      </c>
      <c r="F22" s="79"/>
      <c r="G22" s="65"/>
      <c r="H22" s="491" t="s">
        <v>79</v>
      </c>
      <c r="I22" s="214">
        <f t="shared" ref="I22:I23" si="3">SUM(J22:L22)</f>
        <v>0</v>
      </c>
      <c r="J22" s="494">
        <f>SUM('5-(2)元町港:5-(16)沖港'!J22)</f>
        <v>0</v>
      </c>
      <c r="K22" s="494"/>
      <c r="L22" s="214">
        <f>SUM('5-(2)元町港:5-(16)沖港'!L22)</f>
        <v>0</v>
      </c>
    </row>
    <row r="23" spans="1:12" ht="9.6" customHeight="1" x14ac:dyDescent="0.15">
      <c r="A23" s="331" t="s">
        <v>74</v>
      </c>
      <c r="B23" s="487"/>
      <c r="C23" s="68"/>
      <c r="D23" s="213">
        <v>11027</v>
      </c>
      <c r="E23" s="213">
        <v>140275</v>
      </c>
      <c r="F23" s="79"/>
      <c r="G23" s="65"/>
      <c r="H23" s="492"/>
      <c r="I23" s="215">
        <f t="shared" si="3"/>
        <v>0</v>
      </c>
      <c r="J23" s="495">
        <f>SUM('5-(2)元町港:5-(16)沖港'!J23)</f>
        <v>0</v>
      </c>
      <c r="K23" s="495"/>
      <c r="L23" s="215">
        <f>SUM('5-(2)元町港:5-(16)沖港'!L23)</f>
        <v>0</v>
      </c>
    </row>
    <row r="24" spans="1:12" ht="9.6" customHeight="1" x14ac:dyDescent="0.15">
      <c r="A24" s="331"/>
      <c r="B24" s="487"/>
      <c r="C24" s="68"/>
      <c r="D24" s="213">
        <v>11292</v>
      </c>
      <c r="E24" s="213">
        <v>147503</v>
      </c>
      <c r="F24" s="79"/>
      <c r="G24" s="65"/>
      <c r="H24" s="493"/>
      <c r="I24" s="215">
        <f>I22-I23</f>
        <v>0</v>
      </c>
      <c r="J24" s="495">
        <f t="shared" ref="J24:K24" si="4">J22-J23</f>
        <v>0</v>
      </c>
      <c r="K24" s="495">
        <f t="shared" si="4"/>
        <v>0</v>
      </c>
      <c r="L24" s="215">
        <f>L22-L23</f>
        <v>0</v>
      </c>
    </row>
    <row r="25" spans="1:12" ht="9.6" customHeight="1" x14ac:dyDescent="0.15">
      <c r="A25" s="331"/>
      <c r="B25" s="487"/>
      <c r="C25" s="68"/>
      <c r="D25" s="213">
        <v>-265</v>
      </c>
      <c r="E25" s="213">
        <v>-7228</v>
      </c>
      <c r="F25" s="79"/>
      <c r="G25" s="65"/>
      <c r="H25" s="496" t="s">
        <v>75</v>
      </c>
      <c r="I25" s="215">
        <f t="shared" ref="I25:I26" si="5">SUM(J25:L25)</f>
        <v>67140</v>
      </c>
      <c r="J25" s="495">
        <f>SUM('5-(2)元町港:5-(16)沖港'!J25)</f>
        <v>33570</v>
      </c>
      <c r="K25" s="495"/>
      <c r="L25" s="215">
        <f>SUM('5-(2)元町港:5-(16)沖港'!L25)</f>
        <v>33570</v>
      </c>
    </row>
    <row r="26" spans="1:12" ht="9.6" customHeight="1" x14ac:dyDescent="0.15">
      <c r="A26" s="331" t="s">
        <v>1</v>
      </c>
      <c r="B26" s="487"/>
      <c r="C26" s="82"/>
      <c r="D26" s="213">
        <v>11</v>
      </c>
      <c r="E26" s="213">
        <v>5489</v>
      </c>
      <c r="F26" s="79"/>
      <c r="G26" s="65"/>
      <c r="H26" s="497"/>
      <c r="I26" s="215">
        <f t="shared" si="5"/>
        <v>66772</v>
      </c>
      <c r="J26" s="495">
        <f>SUM('5-(2)元町港:5-(16)沖港'!J26)</f>
        <v>33386</v>
      </c>
      <c r="K26" s="495"/>
      <c r="L26" s="215">
        <f>SUM('5-(2)元町港:5-(16)沖港'!L26)</f>
        <v>33386</v>
      </c>
    </row>
    <row r="27" spans="1:12" ht="9.6" customHeight="1" x14ac:dyDescent="0.15">
      <c r="A27" s="331"/>
      <c r="B27" s="487"/>
      <c r="C27" s="68"/>
      <c r="D27" s="213">
        <v>15</v>
      </c>
      <c r="E27" s="213">
        <v>7922</v>
      </c>
      <c r="F27" s="79"/>
      <c r="G27" s="65"/>
      <c r="H27" s="498"/>
      <c r="I27" s="215">
        <f>I25-I26</f>
        <v>368</v>
      </c>
      <c r="J27" s="495">
        <f t="shared" ref="J27:K27" si="6">J25-J26</f>
        <v>184</v>
      </c>
      <c r="K27" s="495">
        <f t="shared" si="6"/>
        <v>0</v>
      </c>
      <c r="L27" s="215">
        <f>L25-L26</f>
        <v>184</v>
      </c>
    </row>
    <row r="28" spans="1:12" ht="9.6" customHeight="1" x14ac:dyDescent="0.15">
      <c r="A28" s="331"/>
      <c r="B28" s="487"/>
      <c r="C28" s="68"/>
      <c r="D28" s="213">
        <v>-4</v>
      </c>
      <c r="E28" s="213">
        <v>-2433</v>
      </c>
      <c r="F28" s="79"/>
      <c r="G28" s="65"/>
      <c r="H28" s="496" t="s">
        <v>76</v>
      </c>
      <c r="I28" s="215">
        <f t="shared" ref="I28:I29" si="7">SUM(J28:L28)</f>
        <v>0</v>
      </c>
      <c r="J28" s="495">
        <f>SUM('5-(2)元町港:5-(16)沖港'!J28)</f>
        <v>0</v>
      </c>
      <c r="K28" s="495"/>
      <c r="L28" s="215">
        <f>SUM('5-(2)元町港:5-(16)沖港'!L28)</f>
        <v>0</v>
      </c>
    </row>
    <row r="29" spans="1:12" ht="9.6" customHeight="1" x14ac:dyDescent="0.15">
      <c r="A29" s="331" t="s">
        <v>2</v>
      </c>
      <c r="B29" s="487"/>
      <c r="C29" s="68"/>
      <c r="D29" s="213">
        <v>3586</v>
      </c>
      <c r="E29" s="213">
        <v>174670</v>
      </c>
      <c r="F29" s="79"/>
      <c r="G29" s="65"/>
      <c r="H29" s="497"/>
      <c r="I29" s="215">
        <f t="shared" si="7"/>
        <v>184</v>
      </c>
      <c r="J29" s="495">
        <f>SUM('5-(2)元町港:5-(16)沖港'!J29)</f>
        <v>92</v>
      </c>
      <c r="K29" s="495"/>
      <c r="L29" s="215">
        <f>SUM('5-(2)元町港:5-(16)沖港'!L29)</f>
        <v>92</v>
      </c>
    </row>
    <row r="30" spans="1:12" ht="9.6" customHeight="1" x14ac:dyDescent="0.15">
      <c r="A30" s="331"/>
      <c r="B30" s="487"/>
      <c r="C30" s="68"/>
      <c r="D30" s="213">
        <v>3961</v>
      </c>
      <c r="E30" s="213">
        <v>243913</v>
      </c>
      <c r="F30" s="79"/>
      <c r="G30" s="65"/>
      <c r="H30" s="499"/>
      <c r="I30" s="216">
        <f>I28-I29</f>
        <v>-184</v>
      </c>
      <c r="J30" s="474">
        <f t="shared" ref="J30:K30" si="8">J28-J29</f>
        <v>-92</v>
      </c>
      <c r="K30" s="474">
        <f t="shared" si="8"/>
        <v>0</v>
      </c>
      <c r="L30" s="216">
        <f>L28-L29</f>
        <v>-92</v>
      </c>
    </row>
    <row r="31" spans="1:12" ht="9.6" customHeight="1" x14ac:dyDescent="0.15">
      <c r="A31" s="351"/>
      <c r="B31" s="500"/>
      <c r="C31" s="69"/>
      <c r="D31" s="217">
        <v>-375</v>
      </c>
      <c r="E31" s="217">
        <v>-69243</v>
      </c>
      <c r="F31" s="65"/>
      <c r="G31" s="65"/>
    </row>
    <row r="32" spans="1:12" ht="9.6" customHeight="1" x14ac:dyDescent="0.15">
      <c r="D32" s="65"/>
      <c r="E32" s="65"/>
      <c r="F32" s="65"/>
      <c r="G32" s="79"/>
    </row>
    <row r="33" spans="1:17" ht="10.5" customHeight="1" x14ac:dyDescent="0.15">
      <c r="A33" s="319" t="s">
        <v>97</v>
      </c>
      <c r="B33" s="319"/>
      <c r="C33" s="319"/>
      <c r="D33" s="319"/>
      <c r="E33" s="475"/>
      <c r="F33" s="65" t="s">
        <v>106</v>
      </c>
    </row>
    <row r="34" spans="1:17" ht="9" customHeight="1" x14ac:dyDescent="0.15">
      <c r="A34" s="476" t="s">
        <v>205</v>
      </c>
      <c r="B34" s="477"/>
      <c r="C34" s="71" t="s">
        <v>223</v>
      </c>
      <c r="D34" s="72" t="s">
        <v>11</v>
      </c>
      <c r="E34" s="60" t="s">
        <v>69</v>
      </c>
      <c r="F34" s="61" t="s">
        <v>70</v>
      </c>
      <c r="H34" s="476" t="s">
        <v>205</v>
      </c>
      <c r="I34" s="477"/>
      <c r="J34" s="71" t="s">
        <v>223</v>
      </c>
      <c r="K34" s="55" t="s">
        <v>11</v>
      </c>
      <c r="L34" s="60" t="s">
        <v>69</v>
      </c>
      <c r="M34" s="61" t="s">
        <v>70</v>
      </c>
    </row>
    <row r="35" spans="1:17" ht="9" customHeight="1" x14ac:dyDescent="0.15">
      <c r="A35" s="478" t="s">
        <v>13</v>
      </c>
      <c r="B35" s="479"/>
      <c r="C35" s="76"/>
      <c r="D35" s="266">
        <v>591233</v>
      </c>
      <c r="E35" s="269">
        <v>148451</v>
      </c>
      <c r="F35" s="218">
        <v>442782</v>
      </c>
      <c r="H35" s="440" t="s">
        <v>43</v>
      </c>
      <c r="I35" s="441"/>
      <c r="J35" s="62">
        <v>264</v>
      </c>
      <c r="K35" s="267">
        <f t="shared" ref="K35:K36" si="9">SUM(L35:M35)</f>
        <v>3</v>
      </c>
      <c r="L35" s="273">
        <f>SUM('5-(2)元町港:5-(16)沖港'!L35)</f>
        <v>1</v>
      </c>
      <c r="M35" s="213">
        <f>SUM('5-(2)元町港:5-(16)沖港'!M35)</f>
        <v>2</v>
      </c>
    </row>
    <row r="36" spans="1:17" ht="9" customHeight="1" x14ac:dyDescent="0.15">
      <c r="A36" s="116" t="s">
        <v>206</v>
      </c>
      <c r="B36" s="219"/>
      <c r="C36" s="77"/>
      <c r="D36" s="54">
        <v>584643</v>
      </c>
      <c r="E36" s="275">
        <v>145286</v>
      </c>
      <c r="F36" s="276">
        <v>439357</v>
      </c>
      <c r="H36" s="451" t="s">
        <v>44</v>
      </c>
      <c r="I36" s="452"/>
      <c r="J36" s="78">
        <v>265</v>
      </c>
      <c r="K36" s="54">
        <f t="shared" si="9"/>
        <v>8939</v>
      </c>
      <c r="L36" s="275">
        <f>SUM('5-(2)元町港:5-(16)沖港'!L36)</f>
        <v>2398</v>
      </c>
      <c r="M36" s="276">
        <f>SUM('5-(2)元町港:5-(16)沖港'!M36)</f>
        <v>6541</v>
      </c>
      <c r="O36" s="5"/>
      <c r="P36" s="5"/>
      <c r="Q36" s="5"/>
    </row>
    <row r="37" spans="1:17" ht="9" customHeight="1" x14ac:dyDescent="0.15">
      <c r="A37" s="468" t="s">
        <v>100</v>
      </c>
      <c r="B37" s="480"/>
      <c r="C37" s="58"/>
      <c r="D37" s="277">
        <v>28150</v>
      </c>
      <c r="E37" s="269">
        <v>8008</v>
      </c>
      <c r="F37" s="218">
        <v>20142</v>
      </c>
      <c r="H37" s="468" t="s">
        <v>45</v>
      </c>
      <c r="I37" s="480"/>
      <c r="J37" s="58"/>
      <c r="K37" s="277">
        <f>SUM(K38:K52)</f>
        <v>97434</v>
      </c>
      <c r="L37" s="269">
        <f>SUM(L38:L52)</f>
        <v>3573</v>
      </c>
      <c r="M37" s="218">
        <f t="shared" ref="M37" si="10">SUM(M38:M52)</f>
        <v>93861</v>
      </c>
      <c r="O37" s="5"/>
      <c r="P37" s="5"/>
      <c r="Q37" s="5"/>
    </row>
    <row r="38" spans="1:17" ht="9" customHeight="1" x14ac:dyDescent="0.15">
      <c r="A38" s="471" t="s">
        <v>14</v>
      </c>
      <c r="B38" s="472"/>
      <c r="C38" s="62">
        <v>11</v>
      </c>
      <c r="D38" s="267">
        <f>SUM(E38:F38)</f>
        <v>1</v>
      </c>
      <c r="E38" s="270">
        <f>SUM('5-(2)元町港:5-(16)沖港'!E38)</f>
        <v>0</v>
      </c>
      <c r="F38" s="213">
        <f>SUM('5-(2)元町港:5-(16)沖港'!F38)</f>
        <v>1</v>
      </c>
      <c r="H38" s="440" t="s">
        <v>46</v>
      </c>
      <c r="I38" s="473"/>
      <c r="J38" s="62">
        <v>271</v>
      </c>
      <c r="K38" s="267">
        <f t="shared" ref="K38:K52" si="11">SUM(L38:M38)</f>
        <v>18</v>
      </c>
      <c r="L38" s="270">
        <f>SUM('5-(2)元町港:5-(16)沖港'!L38)</f>
        <v>0</v>
      </c>
      <c r="M38" s="213">
        <f>SUM('5-(2)元町港:5-(16)沖港'!M38)</f>
        <v>18</v>
      </c>
    </row>
    <row r="39" spans="1:17" ht="9" customHeight="1" x14ac:dyDescent="0.15">
      <c r="A39" s="465" t="s">
        <v>15</v>
      </c>
      <c r="B39" s="466"/>
      <c r="C39" s="63">
        <v>21</v>
      </c>
      <c r="D39" s="267">
        <f>SUM(E39:F39)</f>
        <v>317</v>
      </c>
      <c r="E39" s="270">
        <f>SUM('5-(2)元町港:5-(16)沖港'!E39)</f>
        <v>0</v>
      </c>
      <c r="F39" s="213">
        <f>SUM('5-(2)元町港:5-(16)沖港'!F39)</f>
        <v>317</v>
      </c>
      <c r="H39" s="436" t="s">
        <v>224</v>
      </c>
      <c r="I39" s="467"/>
      <c r="J39" s="63">
        <v>281</v>
      </c>
      <c r="K39" s="267">
        <f t="shared" si="11"/>
        <v>18242</v>
      </c>
      <c r="L39" s="270">
        <f>SUM('5-(2)元町港:5-(16)沖港'!L39)</f>
        <v>100</v>
      </c>
      <c r="M39" s="213">
        <f>SUM('5-(2)元町港:5-(16)沖港'!M39)</f>
        <v>18142</v>
      </c>
    </row>
    <row r="40" spans="1:17" ht="9" customHeight="1" x14ac:dyDescent="0.15">
      <c r="A40" s="115" t="s">
        <v>225</v>
      </c>
      <c r="B40" s="114"/>
      <c r="C40" s="63">
        <v>22</v>
      </c>
      <c r="D40" s="267">
        <f t="shared" ref="D40:D47" si="12">SUM(E40:F40)</f>
        <v>0</v>
      </c>
      <c r="E40" s="270">
        <f>SUM('5-(2)元町港:5-(16)沖港'!E40)</f>
        <v>0</v>
      </c>
      <c r="F40" s="213">
        <f>SUM('5-(2)元町港:5-(16)沖港'!F40)</f>
        <v>0</v>
      </c>
      <c r="H40" s="436" t="s">
        <v>47</v>
      </c>
      <c r="I40" s="467"/>
      <c r="J40" s="63">
        <v>291</v>
      </c>
      <c r="K40" s="267">
        <f t="shared" si="11"/>
        <v>951</v>
      </c>
      <c r="L40" s="270">
        <f>SUM('5-(2)元町港:5-(16)沖港'!L40)</f>
        <v>16</v>
      </c>
      <c r="M40" s="213">
        <f>SUM('5-(2)元町港:5-(16)沖港'!M40)</f>
        <v>935</v>
      </c>
    </row>
    <row r="41" spans="1:17" ht="9" customHeight="1" x14ac:dyDescent="0.15">
      <c r="A41" s="465" t="s">
        <v>16</v>
      </c>
      <c r="B41" s="466"/>
      <c r="C41" s="63">
        <v>23</v>
      </c>
      <c r="D41" s="267">
        <f t="shared" si="12"/>
        <v>1</v>
      </c>
      <c r="E41" s="270">
        <f>SUM('5-(2)元町港:5-(16)沖港'!E41)</f>
        <v>0</v>
      </c>
      <c r="F41" s="213">
        <f>SUM('5-(2)元町港:5-(16)沖港'!F41)</f>
        <v>1</v>
      </c>
      <c r="H41" s="436" t="s">
        <v>207</v>
      </c>
      <c r="I41" s="467"/>
      <c r="J41" s="63">
        <v>301</v>
      </c>
      <c r="K41" s="267">
        <f t="shared" si="11"/>
        <v>7769</v>
      </c>
      <c r="L41" s="270">
        <f>SUM('5-(2)元町港:5-(16)沖港'!L41)</f>
        <v>202</v>
      </c>
      <c r="M41" s="213">
        <f>SUM('5-(2)元町港:5-(16)沖港'!M41)</f>
        <v>7567</v>
      </c>
    </row>
    <row r="42" spans="1:17" ht="9" customHeight="1" x14ac:dyDescent="0.15">
      <c r="A42" s="115" t="s">
        <v>81</v>
      </c>
      <c r="B42" s="114"/>
      <c r="C42" s="63">
        <v>24</v>
      </c>
      <c r="D42" s="267">
        <f t="shared" si="12"/>
        <v>0</v>
      </c>
      <c r="E42" s="270">
        <f>SUM('5-(2)元町港:5-(16)沖港'!E42)</f>
        <v>0</v>
      </c>
      <c r="F42" s="213">
        <f>SUM('5-(2)元町港:5-(16)沖港'!F42)</f>
        <v>0</v>
      </c>
      <c r="H42" s="436" t="s">
        <v>48</v>
      </c>
      <c r="I42" s="467"/>
      <c r="J42" s="63">
        <v>311</v>
      </c>
      <c r="K42" s="267">
        <v>35416</v>
      </c>
      <c r="L42" s="270">
        <v>2102</v>
      </c>
      <c r="M42" s="213">
        <v>33314</v>
      </c>
    </row>
    <row r="43" spans="1:17" ht="9" customHeight="1" x14ac:dyDescent="0.15">
      <c r="A43" s="74" t="s">
        <v>107</v>
      </c>
      <c r="B43" s="75"/>
      <c r="C43" s="78">
        <v>31</v>
      </c>
      <c r="D43" s="267">
        <f t="shared" si="12"/>
        <v>19203</v>
      </c>
      <c r="E43" s="270">
        <f>SUM('5-(2)元町港:5-(16)沖港'!E43)</f>
        <v>841</v>
      </c>
      <c r="F43" s="213">
        <f>SUM('5-(2)元町港:5-(16)沖港'!F43)</f>
        <v>18362</v>
      </c>
      <c r="H43" s="436" t="s">
        <v>226</v>
      </c>
      <c r="I43" s="467"/>
      <c r="J43" s="63">
        <v>320</v>
      </c>
      <c r="K43" s="267">
        <v>6503</v>
      </c>
      <c r="L43" s="270">
        <v>0</v>
      </c>
      <c r="M43" s="213">
        <v>6503</v>
      </c>
    </row>
    <row r="44" spans="1:17" ht="9" customHeight="1" x14ac:dyDescent="0.15">
      <c r="A44" s="465" t="s">
        <v>17</v>
      </c>
      <c r="B44" s="466"/>
      <c r="C44" s="63">
        <v>41</v>
      </c>
      <c r="D44" s="267">
        <f t="shared" si="12"/>
        <v>0</v>
      </c>
      <c r="E44" s="270">
        <f>SUM('5-(2)元町港:5-(16)沖港'!E44)</f>
        <v>0</v>
      </c>
      <c r="F44" s="213">
        <f>SUM('5-(2)元町港:5-(16)沖港'!F44)</f>
        <v>0</v>
      </c>
      <c r="H44" s="436" t="s">
        <v>227</v>
      </c>
      <c r="I44" s="467"/>
      <c r="J44" s="63">
        <v>321</v>
      </c>
      <c r="K44" s="267">
        <v>11102</v>
      </c>
      <c r="L44" s="270">
        <v>1087</v>
      </c>
      <c r="M44" s="213">
        <v>10015</v>
      </c>
    </row>
    <row r="45" spans="1:17" ht="9" customHeight="1" x14ac:dyDescent="0.15">
      <c r="A45" s="442" t="s">
        <v>82</v>
      </c>
      <c r="B45" s="443"/>
      <c r="C45" s="63">
        <v>51</v>
      </c>
      <c r="D45" s="267">
        <f t="shared" si="12"/>
        <v>3598</v>
      </c>
      <c r="E45" s="270">
        <f>SUM('5-(2)元町港:5-(16)沖港'!E45)</f>
        <v>3394</v>
      </c>
      <c r="F45" s="213">
        <f>SUM('5-(2)元町港:5-(16)沖港'!F45)</f>
        <v>204</v>
      </c>
      <c r="H45" s="113" t="s">
        <v>50</v>
      </c>
      <c r="I45" s="114"/>
      <c r="J45" s="63">
        <v>322</v>
      </c>
      <c r="K45" s="267">
        <f t="shared" si="11"/>
        <v>0</v>
      </c>
      <c r="L45" s="270">
        <f>SUM('5-(2)元町港:5-(16)沖港'!L45)</f>
        <v>0</v>
      </c>
      <c r="M45" s="213">
        <f>SUM('5-(2)元町港:5-(16)沖港'!M45)</f>
        <v>0</v>
      </c>
    </row>
    <row r="46" spans="1:17" ht="9" customHeight="1" x14ac:dyDescent="0.15">
      <c r="A46" s="465" t="s">
        <v>18</v>
      </c>
      <c r="B46" s="466"/>
      <c r="C46" s="63">
        <v>61</v>
      </c>
      <c r="D46" s="267">
        <f t="shared" si="12"/>
        <v>0</v>
      </c>
      <c r="E46" s="270">
        <f>SUM('5-(2)元町港:5-(16)沖港'!E46)</f>
        <v>0</v>
      </c>
      <c r="F46" s="213">
        <f>SUM('5-(2)元町港:5-(16)沖港'!F46)</f>
        <v>0</v>
      </c>
      <c r="H46" s="113" t="s">
        <v>51</v>
      </c>
      <c r="I46" s="114"/>
      <c r="J46" s="63">
        <v>323</v>
      </c>
      <c r="K46" s="267">
        <f t="shared" si="11"/>
        <v>9148</v>
      </c>
      <c r="L46" s="270">
        <f>SUM('5-(2)元町港:5-(16)沖港'!L46)</f>
        <v>29</v>
      </c>
      <c r="M46" s="213">
        <f>SUM('5-(2)元町港:5-(16)沖港'!M46)</f>
        <v>9119</v>
      </c>
    </row>
    <row r="47" spans="1:17" ht="9" customHeight="1" x14ac:dyDescent="0.15">
      <c r="A47" s="442" t="s">
        <v>90</v>
      </c>
      <c r="B47" s="443"/>
      <c r="C47" s="63">
        <v>71</v>
      </c>
      <c r="D47" s="267">
        <f t="shared" si="12"/>
        <v>580</v>
      </c>
      <c r="E47" s="270">
        <f>SUM('5-(2)元町港:5-(16)沖港'!E47)</f>
        <v>104</v>
      </c>
      <c r="F47" s="213">
        <f>SUM('5-(2)元町港:5-(16)沖港'!F47)</f>
        <v>476</v>
      </c>
      <c r="H47" s="113" t="s">
        <v>49</v>
      </c>
      <c r="I47" s="114"/>
      <c r="J47" s="63">
        <v>324</v>
      </c>
      <c r="K47" s="267">
        <f t="shared" si="11"/>
        <v>467</v>
      </c>
      <c r="L47" s="270">
        <f>SUM('5-(2)元町港:5-(16)沖港'!L47)</f>
        <v>0</v>
      </c>
      <c r="M47" s="213">
        <f>SUM('5-(2)元町港:5-(16)沖港'!M47)</f>
        <v>467</v>
      </c>
    </row>
    <row r="48" spans="1:17" ht="9" customHeight="1" x14ac:dyDescent="0.15">
      <c r="A48" s="462" t="s">
        <v>98</v>
      </c>
      <c r="B48" s="463"/>
      <c r="C48" s="278">
        <v>81</v>
      </c>
      <c r="D48" s="54">
        <v>4450</v>
      </c>
      <c r="E48" s="275">
        <v>3669</v>
      </c>
      <c r="F48" s="276">
        <v>781</v>
      </c>
      <c r="H48" s="436" t="s">
        <v>228</v>
      </c>
      <c r="I48" s="467"/>
      <c r="J48" s="63">
        <v>331</v>
      </c>
      <c r="K48" s="267">
        <f t="shared" si="11"/>
        <v>5532</v>
      </c>
      <c r="L48" s="270">
        <f>SUM('5-(2)元町港:5-(16)沖港'!L48)</f>
        <v>0</v>
      </c>
      <c r="M48" s="213">
        <f>SUM('5-(2)元町港:5-(16)沖港'!M48)</f>
        <v>5532</v>
      </c>
    </row>
    <row r="49" spans="1:17" ht="9" customHeight="1" x14ac:dyDescent="0.15">
      <c r="A49" s="468" t="s">
        <v>19</v>
      </c>
      <c r="B49" s="469"/>
      <c r="C49" s="58"/>
      <c r="D49" s="277">
        <f>SUM(D50:D55)</f>
        <v>4198</v>
      </c>
      <c r="E49" s="269">
        <f>SUM(E50:E55)</f>
        <v>2714</v>
      </c>
      <c r="F49" s="218">
        <f>SUM(F50:F55)</f>
        <v>1484</v>
      </c>
      <c r="H49" s="113" t="s">
        <v>208</v>
      </c>
      <c r="I49" s="114"/>
      <c r="J49" s="63">
        <v>341</v>
      </c>
      <c r="K49" s="267">
        <f t="shared" si="11"/>
        <v>0</v>
      </c>
      <c r="L49" s="270">
        <f>SUM('5-(2)元町港:5-(16)沖港'!L49)</f>
        <v>0</v>
      </c>
      <c r="M49" s="213">
        <f>SUM('5-(2)元町港:5-(16)沖港'!M49)</f>
        <v>0</v>
      </c>
    </row>
    <row r="50" spans="1:17" ht="9" customHeight="1" x14ac:dyDescent="0.15">
      <c r="A50" s="440" t="s">
        <v>20</v>
      </c>
      <c r="B50" s="470"/>
      <c r="C50" s="62">
        <v>91</v>
      </c>
      <c r="D50" s="267">
        <f t="shared" ref="D50:D55" si="13">SUM(E50:F50)</f>
        <v>16</v>
      </c>
      <c r="E50" s="270">
        <f>SUM('5-(2)元町港:5-(16)沖港'!E50)</f>
        <v>0</v>
      </c>
      <c r="F50" s="213">
        <f>SUM('5-(2)元町港:5-(16)沖港'!F50)</f>
        <v>16</v>
      </c>
      <c r="H50" s="436" t="s">
        <v>52</v>
      </c>
      <c r="I50" s="437"/>
      <c r="J50" s="63">
        <v>351</v>
      </c>
      <c r="K50" s="267">
        <f t="shared" si="11"/>
        <v>196</v>
      </c>
      <c r="L50" s="270">
        <f>SUM('5-(2)元町港:5-(16)沖港'!L50)</f>
        <v>0</v>
      </c>
      <c r="M50" s="213">
        <f>SUM('5-(2)元町港:5-(16)沖港'!M50)</f>
        <v>196</v>
      </c>
    </row>
    <row r="51" spans="1:17" ht="9" customHeight="1" x14ac:dyDescent="0.15">
      <c r="A51" s="436" t="s">
        <v>21</v>
      </c>
      <c r="B51" s="461"/>
      <c r="C51" s="63">
        <v>92</v>
      </c>
      <c r="D51" s="267">
        <f t="shared" si="13"/>
        <v>2021</v>
      </c>
      <c r="E51" s="270">
        <f>SUM('5-(2)元町港:5-(16)沖港'!E51)</f>
        <v>687</v>
      </c>
      <c r="F51" s="213">
        <f>SUM('5-(2)元町港:5-(16)沖港'!F51)</f>
        <v>1334</v>
      </c>
      <c r="H51" s="436" t="s">
        <v>53</v>
      </c>
      <c r="I51" s="437"/>
      <c r="J51" s="63">
        <v>361</v>
      </c>
      <c r="K51" s="267">
        <f t="shared" si="11"/>
        <v>1070</v>
      </c>
      <c r="L51" s="270">
        <f>SUM('5-(2)元町港:5-(16)沖港'!L51)</f>
        <v>13</v>
      </c>
      <c r="M51" s="213">
        <f>SUM('5-(2)元町港:5-(16)沖港'!M51)</f>
        <v>1057</v>
      </c>
    </row>
    <row r="52" spans="1:17" ht="18" customHeight="1" x14ac:dyDescent="0.15">
      <c r="A52" s="436" t="s">
        <v>22</v>
      </c>
      <c r="B52" s="437"/>
      <c r="C52" s="63">
        <v>101</v>
      </c>
      <c r="D52" s="267">
        <f t="shared" si="13"/>
        <v>0</v>
      </c>
      <c r="E52" s="270">
        <f>SUM('5-(2)元町港:5-(16)沖港'!E52)</f>
        <v>0</v>
      </c>
      <c r="F52" s="213">
        <f>SUM('5-(2)元町港:5-(16)沖港'!F52)</f>
        <v>0</v>
      </c>
      <c r="H52" s="462" t="s">
        <v>101</v>
      </c>
      <c r="I52" s="463"/>
      <c r="J52" s="278">
        <v>371</v>
      </c>
      <c r="K52" s="54">
        <f t="shared" si="11"/>
        <v>1020</v>
      </c>
      <c r="L52" s="275">
        <f>SUM('5-(2)元町港:5-(16)沖港'!L52)</f>
        <v>24</v>
      </c>
      <c r="M52" s="276">
        <f>SUM('5-(2)元町港:5-(16)沖港'!M52)</f>
        <v>996</v>
      </c>
    </row>
    <row r="53" spans="1:17" ht="9" customHeight="1" x14ac:dyDescent="0.15">
      <c r="A53" s="113" t="s">
        <v>23</v>
      </c>
      <c r="B53" s="114"/>
      <c r="C53" s="63">
        <v>111</v>
      </c>
      <c r="D53" s="267">
        <f t="shared" si="13"/>
        <v>635</v>
      </c>
      <c r="E53" s="270">
        <f>SUM('5-(2)元町港:5-(16)沖港'!E53)</f>
        <v>634</v>
      </c>
      <c r="F53" s="213">
        <f>SUM('5-(2)元町港:5-(16)沖港'!F53)</f>
        <v>1</v>
      </c>
      <c r="H53" s="438" t="s">
        <v>54</v>
      </c>
      <c r="I53" s="439"/>
      <c r="J53" s="58"/>
      <c r="K53" s="277">
        <f>SUM(K54:K62)</f>
        <v>20949</v>
      </c>
      <c r="L53" s="269">
        <f>SUM(L54:L62)</f>
        <v>1953</v>
      </c>
      <c r="M53" s="218">
        <f t="shared" ref="M53" si="14">SUM(M54:M62)</f>
        <v>18996</v>
      </c>
    </row>
    <row r="54" spans="1:17" ht="9" customHeight="1" x14ac:dyDescent="0.15">
      <c r="A54" s="442" t="s">
        <v>93</v>
      </c>
      <c r="B54" s="443"/>
      <c r="C54" s="63">
        <v>112</v>
      </c>
      <c r="D54" s="267">
        <f t="shared" si="13"/>
        <v>1526</v>
      </c>
      <c r="E54" s="270">
        <f>SUM('5-(2)元町港:5-(16)沖港'!E54)</f>
        <v>1393</v>
      </c>
      <c r="F54" s="213">
        <f>SUM('5-(2)元町港:5-(16)沖港'!F54)</f>
        <v>133</v>
      </c>
      <c r="H54" s="440" t="s">
        <v>80</v>
      </c>
      <c r="I54" s="441"/>
      <c r="J54" s="62">
        <v>381</v>
      </c>
      <c r="K54" s="267">
        <f t="shared" ref="K54:K62" si="15">SUM(L54:M54)</f>
        <v>102</v>
      </c>
      <c r="L54" s="270">
        <f>SUM('5-(2)元町港:5-(16)沖港'!L54)</f>
        <v>0</v>
      </c>
      <c r="M54" s="213">
        <f>SUM('5-(2)元町港:5-(16)沖港'!M54)</f>
        <v>102</v>
      </c>
    </row>
    <row r="55" spans="1:17" ht="9" customHeight="1" x14ac:dyDescent="0.15">
      <c r="A55" s="451" t="s">
        <v>24</v>
      </c>
      <c r="B55" s="464"/>
      <c r="C55" s="78">
        <v>121</v>
      </c>
      <c r="D55" s="54">
        <f t="shared" si="13"/>
        <v>0</v>
      </c>
      <c r="E55" s="275">
        <f>SUM('5-(2)元町港:5-(16)沖港'!E55)</f>
        <v>0</v>
      </c>
      <c r="F55" s="276">
        <f>SUM('5-(2)元町港:5-(16)沖港'!F55)</f>
        <v>0</v>
      </c>
      <c r="H55" s="113" t="s">
        <v>55</v>
      </c>
      <c r="I55" s="114"/>
      <c r="J55" s="63">
        <v>391</v>
      </c>
      <c r="K55" s="267">
        <f t="shared" si="15"/>
        <v>0</v>
      </c>
      <c r="L55" s="270">
        <f>SUM('5-(2)元町港:5-(16)沖港'!L55)</f>
        <v>0</v>
      </c>
      <c r="M55" s="213">
        <f>SUM('5-(2)元町港:5-(16)沖港'!M55)</f>
        <v>0</v>
      </c>
    </row>
    <row r="56" spans="1:17" ht="9" customHeight="1" x14ac:dyDescent="0.15">
      <c r="A56" s="438" t="s">
        <v>25</v>
      </c>
      <c r="B56" s="439"/>
      <c r="C56" s="58"/>
      <c r="D56" s="277">
        <f>SUM(D58:D66)</f>
        <v>151125</v>
      </c>
      <c r="E56" s="269">
        <f>SUM(E58:E66)</f>
        <v>5609</v>
      </c>
      <c r="F56" s="218">
        <f t="shared" ref="F56" si="16">SUM(F58:F66)</f>
        <v>145516</v>
      </c>
      <c r="H56" s="446" t="s">
        <v>91</v>
      </c>
      <c r="I56" s="447"/>
      <c r="J56" s="117">
        <v>401</v>
      </c>
      <c r="K56" s="267">
        <f t="shared" si="15"/>
        <v>0</v>
      </c>
      <c r="L56" s="270">
        <f>SUM('5-(2)元町港:5-(16)沖港'!L56)</f>
        <v>0</v>
      </c>
      <c r="M56" s="213">
        <f>SUM('5-(2)元町港:5-(16)沖港'!M56)</f>
        <v>0</v>
      </c>
    </row>
    <row r="57" spans="1:17" ht="9" customHeight="1" x14ac:dyDescent="0.15">
      <c r="A57" s="457" t="s">
        <v>26</v>
      </c>
      <c r="B57" s="458"/>
      <c r="C57" s="62">
        <v>131</v>
      </c>
      <c r="D57" s="267">
        <f t="shared" ref="D57:D66" si="17">SUM(E57:F57)</f>
        <v>0</v>
      </c>
      <c r="E57" s="270">
        <f>SUM('5-(2)元町港:5-(16)沖港'!E57)</f>
        <v>0</v>
      </c>
      <c r="F57" s="213">
        <f>SUM('5-(2)元町港:5-(16)沖港'!F57)</f>
        <v>0</v>
      </c>
      <c r="H57" s="442" t="s">
        <v>56</v>
      </c>
      <c r="I57" s="443"/>
      <c r="J57" s="63">
        <v>411</v>
      </c>
      <c r="K57" s="267">
        <f t="shared" si="15"/>
        <v>0</v>
      </c>
      <c r="L57" s="270">
        <f>SUM('5-(2)元町港:5-(16)沖港'!L57)</f>
        <v>0</v>
      </c>
      <c r="M57" s="213">
        <f>SUM('5-(2)元町港:5-(16)沖港'!M57)</f>
        <v>0</v>
      </c>
    </row>
    <row r="58" spans="1:17" ht="9" customHeight="1" x14ac:dyDescent="0.15">
      <c r="A58" s="442" t="s">
        <v>27</v>
      </c>
      <c r="B58" s="443"/>
      <c r="C58" s="63">
        <v>141</v>
      </c>
      <c r="D58" s="267">
        <f t="shared" si="17"/>
        <v>0</v>
      </c>
      <c r="E58" s="270">
        <f>SUM('5-(2)元町港:5-(16)沖港'!E58)</f>
        <v>0</v>
      </c>
      <c r="F58" s="213">
        <f>SUM('5-(2)元町港:5-(16)沖港'!F58)</f>
        <v>0</v>
      </c>
      <c r="H58" s="446" t="s">
        <v>209</v>
      </c>
      <c r="I58" s="447"/>
      <c r="J58" s="117">
        <v>421</v>
      </c>
      <c r="K58" s="267">
        <f t="shared" si="15"/>
        <v>15203</v>
      </c>
      <c r="L58" s="270">
        <f>SUM('5-(2)元町港:5-(16)沖港'!L58)</f>
        <v>1659</v>
      </c>
      <c r="M58" s="213">
        <f>SUM('5-(2)元町港:5-(16)沖港'!M58)</f>
        <v>13544</v>
      </c>
    </row>
    <row r="59" spans="1:17" ht="9" customHeight="1" x14ac:dyDescent="0.15">
      <c r="A59" s="442" t="s">
        <v>83</v>
      </c>
      <c r="B59" s="443"/>
      <c r="C59" s="63">
        <v>151</v>
      </c>
      <c r="D59" s="267">
        <f t="shared" si="17"/>
        <v>0</v>
      </c>
      <c r="E59" s="270">
        <f>SUM('5-(2)元町港:5-(16)沖港'!E59)</f>
        <v>0</v>
      </c>
      <c r="F59" s="213">
        <f>SUM('5-(2)元町港:5-(16)沖港'!F59)</f>
        <v>0</v>
      </c>
      <c r="H59" s="442" t="s">
        <v>57</v>
      </c>
      <c r="I59" s="443"/>
      <c r="J59" s="63">
        <v>422</v>
      </c>
      <c r="K59" s="267">
        <f t="shared" si="15"/>
        <v>5600</v>
      </c>
      <c r="L59" s="270">
        <f>SUM('5-(2)元町港:5-(16)沖港'!L59)</f>
        <v>286</v>
      </c>
      <c r="M59" s="213">
        <f>SUM('5-(2)元町港:5-(16)沖港'!M59)</f>
        <v>5314</v>
      </c>
    </row>
    <row r="60" spans="1:17" ht="9" customHeight="1" x14ac:dyDescent="0.15">
      <c r="A60" s="436" t="s">
        <v>84</v>
      </c>
      <c r="B60" s="437"/>
      <c r="C60" s="63">
        <v>161</v>
      </c>
      <c r="D60" s="267">
        <f t="shared" si="17"/>
        <v>133360</v>
      </c>
      <c r="E60" s="270">
        <f>SUM('5-(2)元町港:5-(16)沖港'!E60)</f>
        <v>5392</v>
      </c>
      <c r="F60" s="213">
        <f>SUM('5-(2)元町港:5-(16)沖港'!F60)</f>
        <v>127968</v>
      </c>
      <c r="H60" s="442" t="s">
        <v>58</v>
      </c>
      <c r="I60" s="443"/>
      <c r="J60" s="63">
        <v>423</v>
      </c>
      <c r="K60" s="267">
        <f t="shared" si="15"/>
        <v>10</v>
      </c>
      <c r="L60" s="270">
        <f>SUM('5-(2)元町港:5-(16)沖港'!L60)</f>
        <v>5</v>
      </c>
      <c r="M60" s="213">
        <f>SUM('5-(2)元町港:5-(16)沖港'!M60)</f>
        <v>5</v>
      </c>
    </row>
    <row r="61" spans="1:17" ht="9" customHeight="1" x14ac:dyDescent="0.15">
      <c r="A61" s="442" t="s">
        <v>28</v>
      </c>
      <c r="B61" s="443"/>
      <c r="C61" s="63">
        <v>162</v>
      </c>
      <c r="D61" s="267">
        <f t="shared" si="17"/>
        <v>17015</v>
      </c>
      <c r="E61" s="270">
        <f>SUM('5-(2)元町港:5-(16)沖港'!E61)</f>
        <v>217</v>
      </c>
      <c r="F61" s="213">
        <f>SUM('5-(2)元町港:5-(16)沖港'!F61)</f>
        <v>16798</v>
      </c>
      <c r="H61" s="442" t="s">
        <v>229</v>
      </c>
      <c r="I61" s="443"/>
      <c r="J61" s="63">
        <v>424</v>
      </c>
      <c r="K61" s="267">
        <f t="shared" si="15"/>
        <v>8</v>
      </c>
      <c r="L61" s="270">
        <f>SUM('5-(2)元町港:5-(16)沖港'!L61)</f>
        <v>1</v>
      </c>
      <c r="M61" s="213">
        <f>SUM('5-(2)元町港:5-(16)沖港'!M61)</f>
        <v>7</v>
      </c>
    </row>
    <row r="62" spans="1:17" ht="9" customHeight="1" x14ac:dyDescent="0.15">
      <c r="A62" s="442" t="s">
        <v>29</v>
      </c>
      <c r="B62" s="443"/>
      <c r="C62" s="63">
        <v>171</v>
      </c>
      <c r="D62" s="267">
        <f t="shared" si="17"/>
        <v>0</v>
      </c>
      <c r="E62" s="270">
        <f>SUM('5-(2)元町港:5-(16)沖港'!E62)</f>
        <v>0</v>
      </c>
      <c r="F62" s="213">
        <f>SUM('5-(2)元町港:5-(16)沖港'!F62)</f>
        <v>0</v>
      </c>
      <c r="H62" s="459" t="s">
        <v>87</v>
      </c>
      <c r="I62" s="460"/>
      <c r="J62" s="78">
        <v>425</v>
      </c>
      <c r="K62" s="54">
        <f t="shared" si="15"/>
        <v>26</v>
      </c>
      <c r="L62" s="275">
        <f>SUM('5-(2)元町港:5-(16)沖港'!L62)</f>
        <v>2</v>
      </c>
      <c r="M62" s="276">
        <f>SUM('5-(2)元町港:5-(16)沖港'!M62)</f>
        <v>24</v>
      </c>
    </row>
    <row r="63" spans="1:17" ht="9" customHeight="1" x14ac:dyDescent="0.15">
      <c r="A63" s="436" t="s">
        <v>30</v>
      </c>
      <c r="B63" s="437"/>
      <c r="C63" s="63">
        <v>181</v>
      </c>
      <c r="D63" s="267">
        <f t="shared" si="17"/>
        <v>0</v>
      </c>
      <c r="E63" s="270">
        <f>SUM('5-(2)元町港:5-(16)沖港'!E63)</f>
        <v>0</v>
      </c>
      <c r="F63" s="213">
        <f>SUM('5-(2)元町港:5-(16)沖港'!F63)</f>
        <v>0</v>
      </c>
      <c r="H63" s="438" t="s">
        <v>59</v>
      </c>
      <c r="I63" s="439"/>
      <c r="J63" s="58"/>
      <c r="K63" s="277">
        <f>SUM(K64:K71)</f>
        <v>14454</v>
      </c>
      <c r="L63" s="269">
        <f>SUM(L64:L71)</f>
        <v>3390</v>
      </c>
      <c r="M63" s="218">
        <f t="shared" ref="M63" si="18">SUM(M64:M71)</f>
        <v>11064</v>
      </c>
      <c r="O63" s="5"/>
      <c r="P63" s="5"/>
      <c r="Q63" s="5"/>
    </row>
    <row r="64" spans="1:17" ht="9" customHeight="1" x14ac:dyDescent="0.15">
      <c r="A64" s="442" t="s">
        <v>31</v>
      </c>
      <c r="B64" s="443"/>
      <c r="C64" s="63">
        <v>191</v>
      </c>
      <c r="D64" s="267">
        <f t="shared" si="17"/>
        <v>750</v>
      </c>
      <c r="E64" s="270">
        <f>SUM('5-(2)元町港:5-(16)沖港'!E64)</f>
        <v>0</v>
      </c>
      <c r="F64" s="213">
        <f>SUM('5-(2)元町港:5-(16)沖港'!F64)</f>
        <v>750</v>
      </c>
      <c r="H64" s="457" t="s">
        <v>60</v>
      </c>
      <c r="I64" s="458"/>
      <c r="J64" s="62">
        <v>431</v>
      </c>
      <c r="K64" s="267">
        <f t="shared" ref="K64:K71" si="19">SUM(L64:M64)</f>
        <v>0</v>
      </c>
      <c r="L64" s="270">
        <f>SUM('5-(2)元町港:5-(16)沖港'!L64)</f>
        <v>0</v>
      </c>
      <c r="M64" s="213">
        <f>SUM('5-(2)元町港:5-(16)沖港'!M64)</f>
        <v>0</v>
      </c>
    </row>
    <row r="65" spans="1:17" ht="9" customHeight="1" x14ac:dyDescent="0.15">
      <c r="A65" s="442" t="s">
        <v>32</v>
      </c>
      <c r="B65" s="443"/>
      <c r="C65" s="63">
        <v>201</v>
      </c>
      <c r="D65" s="267">
        <f t="shared" si="17"/>
        <v>0</v>
      </c>
      <c r="E65" s="270">
        <f>SUM('5-(2)元町港:5-(16)沖港'!E65)</f>
        <v>0</v>
      </c>
      <c r="F65" s="213">
        <f>SUM('5-(2)元町港:5-(16)沖港'!F65)</f>
        <v>0</v>
      </c>
      <c r="H65" s="446" t="s">
        <v>210</v>
      </c>
      <c r="I65" s="447"/>
      <c r="J65" s="117">
        <v>441</v>
      </c>
      <c r="K65" s="267">
        <f t="shared" si="19"/>
        <v>0</v>
      </c>
      <c r="L65" s="270">
        <f>SUM('5-(2)元町港:5-(16)沖港'!L65)</f>
        <v>0</v>
      </c>
      <c r="M65" s="213">
        <f>SUM('5-(2)元町港:5-(16)沖港'!M65)</f>
        <v>0</v>
      </c>
    </row>
    <row r="66" spans="1:17" ht="18" customHeight="1" x14ac:dyDescent="0.15">
      <c r="A66" s="56" t="s">
        <v>211</v>
      </c>
      <c r="B66" s="57"/>
      <c r="C66" s="78">
        <v>211</v>
      </c>
      <c r="D66" s="54">
        <f t="shared" si="17"/>
        <v>0</v>
      </c>
      <c r="E66" s="275">
        <f>SUM('5-(2)元町港:5-(16)沖港'!E66)</f>
        <v>0</v>
      </c>
      <c r="F66" s="276">
        <f>SUM('5-(2)元町港:5-(16)沖港'!F66)</f>
        <v>0</v>
      </c>
      <c r="H66" s="446" t="s">
        <v>232</v>
      </c>
      <c r="I66" s="447"/>
      <c r="J66" s="117">
        <v>442</v>
      </c>
      <c r="K66" s="267">
        <f t="shared" si="19"/>
        <v>11</v>
      </c>
      <c r="L66" s="270">
        <f>SUM('5-(2)元町港:5-(16)沖港'!L66)</f>
        <v>0</v>
      </c>
      <c r="M66" s="213">
        <f>SUM('5-(2)元町港:5-(16)沖港'!M66)</f>
        <v>11</v>
      </c>
    </row>
    <row r="67" spans="1:17" ht="9" customHeight="1" x14ac:dyDescent="0.15">
      <c r="A67" s="279" t="s">
        <v>103</v>
      </c>
      <c r="B67" s="280"/>
      <c r="C67" s="58"/>
      <c r="D67" s="277">
        <f>SUM(D68:D80,K35:K36)</f>
        <v>79427</v>
      </c>
      <c r="E67" s="269">
        <f>SUM(E68:E80,L35:L36)</f>
        <v>23966</v>
      </c>
      <c r="F67" s="218">
        <f t="shared" ref="F67" si="20">SUM(F68:F80,M35:M36)</f>
        <v>55461</v>
      </c>
      <c r="H67" s="436" t="s">
        <v>61</v>
      </c>
      <c r="I67" s="437"/>
      <c r="J67" s="63">
        <v>443</v>
      </c>
      <c r="K67" s="267">
        <f t="shared" si="19"/>
        <v>1465</v>
      </c>
      <c r="L67" s="270">
        <f>SUM('5-(2)元町港:5-(16)沖港'!L67)</f>
        <v>429</v>
      </c>
      <c r="M67" s="213">
        <f>SUM('5-(2)元町港:5-(16)沖港'!M67)</f>
        <v>1036</v>
      </c>
      <c r="O67" s="5"/>
      <c r="P67" s="5"/>
      <c r="Q67" s="5"/>
    </row>
    <row r="68" spans="1:17" ht="9" customHeight="1" x14ac:dyDescent="0.15">
      <c r="A68" s="457" t="s">
        <v>33</v>
      </c>
      <c r="B68" s="458"/>
      <c r="C68" s="62">
        <v>221</v>
      </c>
      <c r="D68" s="267">
        <f t="shared" ref="D68:D80" si="21">SUM(E68:F68)</f>
        <v>192</v>
      </c>
      <c r="E68" s="270">
        <f>SUM('5-(2)元町港:5-(16)沖港'!E68)</f>
        <v>66</v>
      </c>
      <c r="F68" s="213">
        <f>SUM('5-(2)元町港:5-(16)沖港'!F68)</f>
        <v>126</v>
      </c>
      <c r="H68" s="442" t="s">
        <v>88</v>
      </c>
      <c r="I68" s="443"/>
      <c r="J68" s="63">
        <v>444</v>
      </c>
      <c r="K68" s="267">
        <f t="shared" si="19"/>
        <v>9021</v>
      </c>
      <c r="L68" s="270">
        <f>SUM('5-(2)元町港:5-(16)沖港'!L68)</f>
        <v>2919</v>
      </c>
      <c r="M68" s="213">
        <f>SUM('5-(2)元町港:5-(16)沖港'!M68)</f>
        <v>6102</v>
      </c>
    </row>
    <row r="69" spans="1:17" ht="9" customHeight="1" x14ac:dyDescent="0.15">
      <c r="A69" s="442" t="s">
        <v>34</v>
      </c>
      <c r="B69" s="443"/>
      <c r="C69" s="63">
        <v>222</v>
      </c>
      <c r="D69" s="267">
        <f t="shared" si="21"/>
        <v>1002</v>
      </c>
      <c r="E69" s="270">
        <f>SUM('5-(2)元町港:5-(16)沖港'!E69)</f>
        <v>44</v>
      </c>
      <c r="F69" s="213">
        <f>SUM('5-(2)元町港:5-(16)沖港'!F69)</f>
        <v>958</v>
      </c>
      <c r="H69" s="436" t="s">
        <v>62</v>
      </c>
      <c r="I69" s="437"/>
      <c r="J69" s="63">
        <v>451</v>
      </c>
      <c r="K69" s="267">
        <f t="shared" si="19"/>
        <v>112</v>
      </c>
      <c r="L69" s="270">
        <f>SUM('5-(2)元町港:5-(16)沖港'!L69)</f>
        <v>24</v>
      </c>
      <c r="M69" s="213">
        <f>SUM('5-(2)元町港:5-(16)沖港'!M69)</f>
        <v>88</v>
      </c>
    </row>
    <row r="70" spans="1:17" ht="9" customHeight="1" x14ac:dyDescent="0.15">
      <c r="A70" s="436" t="s">
        <v>35</v>
      </c>
      <c r="B70" s="437"/>
      <c r="C70" s="63">
        <v>231</v>
      </c>
      <c r="D70" s="267">
        <f t="shared" si="21"/>
        <v>438</v>
      </c>
      <c r="E70" s="270">
        <f>SUM('5-(2)元町港:5-(16)沖港'!E70)</f>
        <v>172</v>
      </c>
      <c r="F70" s="213">
        <f>SUM('5-(2)元町港:5-(16)沖港'!F70)</f>
        <v>266</v>
      </c>
      <c r="H70" s="446" t="s">
        <v>212</v>
      </c>
      <c r="I70" s="447"/>
      <c r="J70" s="117">
        <v>461</v>
      </c>
      <c r="K70" s="267">
        <f t="shared" si="19"/>
        <v>3845</v>
      </c>
      <c r="L70" s="270">
        <f>SUM('5-(2)元町港:5-(16)沖港'!L70)</f>
        <v>18</v>
      </c>
      <c r="M70" s="213">
        <f>SUM('5-(2)元町港:5-(16)沖港'!M70)</f>
        <v>3827</v>
      </c>
    </row>
    <row r="71" spans="1:17" ht="9" customHeight="1" x14ac:dyDescent="0.15">
      <c r="A71" s="436" t="s">
        <v>36</v>
      </c>
      <c r="B71" s="437"/>
      <c r="C71" s="63">
        <v>241</v>
      </c>
      <c r="D71" s="267">
        <f t="shared" si="21"/>
        <v>24622</v>
      </c>
      <c r="E71" s="270">
        <f>SUM('5-(2)元町港:5-(16)沖港'!E71)</f>
        <v>3160</v>
      </c>
      <c r="F71" s="213">
        <f>SUM('5-(2)元町港:5-(16)沖港'!F71)</f>
        <v>21462</v>
      </c>
      <c r="H71" s="459" t="s">
        <v>89</v>
      </c>
      <c r="I71" s="460"/>
      <c r="J71" s="78">
        <v>471</v>
      </c>
      <c r="K71" s="54">
        <f t="shared" si="19"/>
        <v>0</v>
      </c>
      <c r="L71" s="275">
        <f>SUM('5-(2)元町港:5-(16)沖港'!L71)</f>
        <v>0</v>
      </c>
      <c r="M71" s="276">
        <f>SUM('5-(2)元町港:5-(16)沖港'!M71)</f>
        <v>0</v>
      </c>
    </row>
    <row r="72" spans="1:17" ht="9" customHeight="1" x14ac:dyDescent="0.15">
      <c r="A72" s="436" t="s">
        <v>37</v>
      </c>
      <c r="B72" s="437"/>
      <c r="C72" s="63">
        <v>251</v>
      </c>
      <c r="D72" s="267">
        <f t="shared" si="21"/>
        <v>0</v>
      </c>
      <c r="E72" s="270">
        <f>SUM('5-(2)元町港:5-(16)沖港'!E72)</f>
        <v>0</v>
      </c>
      <c r="F72" s="213">
        <f>SUM('5-(2)元町港:5-(16)沖港'!F72)</f>
        <v>0</v>
      </c>
      <c r="H72" s="438" t="s">
        <v>102</v>
      </c>
      <c r="I72" s="439"/>
      <c r="J72" s="58"/>
      <c r="K72" s="277">
        <f>SUM(K73:K79)</f>
        <v>177258</v>
      </c>
      <c r="L72" s="269">
        <f>SUM(L73:L79)</f>
        <v>88415</v>
      </c>
      <c r="M72" s="218">
        <f t="shared" ref="M72" si="22">SUM(M73:M79)</f>
        <v>88843</v>
      </c>
    </row>
    <row r="73" spans="1:17" ht="9" customHeight="1" x14ac:dyDescent="0.15">
      <c r="A73" s="113" t="s">
        <v>38</v>
      </c>
      <c r="B73" s="114"/>
      <c r="C73" s="63">
        <v>252</v>
      </c>
      <c r="D73" s="267">
        <f t="shared" si="21"/>
        <v>24976</v>
      </c>
      <c r="E73" s="270">
        <f>SUM('5-(2)元町港:5-(16)沖港'!E73)</f>
        <v>10396</v>
      </c>
      <c r="F73" s="213">
        <f>SUM('5-(2)元町港:5-(16)沖港'!F73)</f>
        <v>14580</v>
      </c>
      <c r="H73" s="440" t="s">
        <v>63</v>
      </c>
      <c r="I73" s="441"/>
      <c r="J73" s="62">
        <v>481</v>
      </c>
      <c r="K73" s="267">
        <f t="shared" ref="K73:K81" si="23">SUM(L73:M73)</f>
        <v>4571</v>
      </c>
      <c r="L73" s="270">
        <f>SUM('5-(2)元町港:5-(16)沖港'!L73)</f>
        <v>4424</v>
      </c>
      <c r="M73" s="213">
        <f>SUM('5-(2)元町港:5-(16)沖港'!M73)</f>
        <v>147</v>
      </c>
    </row>
    <row r="74" spans="1:17" ht="9" customHeight="1" x14ac:dyDescent="0.15">
      <c r="A74" s="442" t="s">
        <v>85</v>
      </c>
      <c r="B74" s="443"/>
      <c r="C74" s="63">
        <v>253</v>
      </c>
      <c r="D74" s="267">
        <f t="shared" si="21"/>
        <v>11962</v>
      </c>
      <c r="E74" s="270">
        <f>SUM('5-(2)元町港:5-(16)沖港'!E74)</f>
        <v>4534</v>
      </c>
      <c r="F74" s="213">
        <f>SUM('5-(2)元町港:5-(16)沖港'!F74)</f>
        <v>7428</v>
      </c>
      <c r="H74" s="444" t="s">
        <v>92</v>
      </c>
      <c r="I74" s="445"/>
      <c r="J74" s="73">
        <v>491</v>
      </c>
      <c r="K74" s="267">
        <f t="shared" si="23"/>
        <v>3805</v>
      </c>
      <c r="L74" s="270">
        <f>SUM('5-(2)元町港:5-(16)沖港'!L74)</f>
        <v>3478</v>
      </c>
      <c r="M74" s="213">
        <f>SUM('5-(2)元町港:5-(16)沖港'!M74)</f>
        <v>327</v>
      </c>
    </row>
    <row r="75" spans="1:17" ht="9" customHeight="1" x14ac:dyDescent="0.15">
      <c r="A75" s="113" t="s">
        <v>39</v>
      </c>
      <c r="B75" s="114"/>
      <c r="C75" s="63">
        <v>254</v>
      </c>
      <c r="D75" s="267">
        <f t="shared" si="21"/>
        <v>310</v>
      </c>
      <c r="E75" s="270">
        <f>SUM('5-(2)元町港:5-(16)沖港'!E75)</f>
        <v>111</v>
      </c>
      <c r="F75" s="213">
        <f>SUM('5-(2)元町港:5-(16)沖港'!F75)</f>
        <v>199</v>
      </c>
      <c r="H75" s="446" t="s">
        <v>64</v>
      </c>
      <c r="I75" s="447"/>
      <c r="J75" s="117">
        <v>501</v>
      </c>
      <c r="K75" s="267">
        <f t="shared" si="23"/>
        <v>1234</v>
      </c>
      <c r="L75" s="270">
        <f>SUM('5-(2)元町港:5-(16)沖港'!L75)</f>
        <v>61</v>
      </c>
      <c r="M75" s="213">
        <f>SUM('5-(2)元町港:5-(16)沖港'!M75)</f>
        <v>1173</v>
      </c>
    </row>
    <row r="76" spans="1:17" ht="9" customHeight="1" x14ac:dyDescent="0.15">
      <c r="A76" s="113" t="s">
        <v>40</v>
      </c>
      <c r="B76" s="114"/>
      <c r="C76" s="63">
        <v>255</v>
      </c>
      <c r="D76" s="267">
        <f t="shared" si="21"/>
        <v>30</v>
      </c>
      <c r="E76" s="270">
        <f>SUM('5-(2)元町港:5-(16)沖港'!E76)</f>
        <v>1</v>
      </c>
      <c r="F76" s="213">
        <f>SUM('5-(2)元町港:5-(16)沖港'!F76)</f>
        <v>29</v>
      </c>
      <c r="H76" s="448" t="s">
        <v>78</v>
      </c>
      <c r="I76" s="445"/>
      <c r="J76" s="73">
        <v>511</v>
      </c>
      <c r="K76" s="267">
        <f t="shared" si="23"/>
        <v>26108</v>
      </c>
      <c r="L76" s="270">
        <f>SUM('5-(2)元町港:5-(16)沖港'!L76)</f>
        <v>22911</v>
      </c>
      <c r="M76" s="213">
        <f>SUM('5-(2)元町港:5-(16)沖港'!M76)</f>
        <v>3197</v>
      </c>
    </row>
    <row r="77" spans="1:17" ht="9" customHeight="1" x14ac:dyDescent="0.15">
      <c r="A77" s="113" t="s">
        <v>86</v>
      </c>
      <c r="B77" s="114"/>
      <c r="C77" s="63">
        <v>256</v>
      </c>
      <c r="D77" s="267">
        <f t="shared" si="21"/>
        <v>4595</v>
      </c>
      <c r="E77" s="270">
        <f>SUM('5-(2)元町港:5-(16)沖港'!E77)</f>
        <v>2031</v>
      </c>
      <c r="F77" s="213">
        <f>SUM('5-(2)元町港:5-(16)沖港'!F77)</f>
        <v>2564</v>
      </c>
      <c r="H77" s="442" t="s">
        <v>65</v>
      </c>
      <c r="I77" s="443"/>
      <c r="J77" s="63">
        <v>512</v>
      </c>
      <c r="K77" s="267">
        <f t="shared" si="23"/>
        <v>6672</v>
      </c>
      <c r="L77" s="270">
        <f>SUM('5-(2)元町港:5-(16)沖港'!L77)</f>
        <v>5427</v>
      </c>
      <c r="M77" s="213">
        <f>SUM('5-(2)元町港:5-(16)沖港'!M77)</f>
        <v>1245</v>
      </c>
    </row>
    <row r="78" spans="1:17" ht="9" customHeight="1" x14ac:dyDescent="0.15">
      <c r="A78" s="436" t="s">
        <v>41</v>
      </c>
      <c r="B78" s="437"/>
      <c r="C78" s="63">
        <v>261</v>
      </c>
      <c r="D78" s="267">
        <f t="shared" si="21"/>
        <v>1471</v>
      </c>
      <c r="E78" s="270">
        <f>SUM('5-(2)元町港:5-(16)沖港'!E78)</f>
        <v>665</v>
      </c>
      <c r="F78" s="213">
        <f>SUM('5-(2)元町港:5-(16)沖港'!F78)</f>
        <v>806</v>
      </c>
      <c r="H78" s="436" t="s">
        <v>66</v>
      </c>
      <c r="I78" s="437"/>
      <c r="J78" s="63">
        <v>521</v>
      </c>
      <c r="K78" s="267">
        <f t="shared" si="23"/>
        <v>41810</v>
      </c>
      <c r="L78" s="270">
        <f>SUM('5-(2)元町港:5-(16)沖港'!L78)</f>
        <v>26281</v>
      </c>
      <c r="M78" s="213">
        <f>SUM('5-(2)元町港:5-(16)沖港'!M78)</f>
        <v>15529</v>
      </c>
    </row>
    <row r="79" spans="1:17" ht="9" customHeight="1" x14ac:dyDescent="0.15">
      <c r="A79" s="436" t="s">
        <v>42</v>
      </c>
      <c r="B79" s="437"/>
      <c r="C79" s="63">
        <v>262</v>
      </c>
      <c r="D79" s="267">
        <f t="shared" si="21"/>
        <v>841</v>
      </c>
      <c r="E79" s="270">
        <f>SUM('5-(2)元町港:5-(16)沖港'!E79)</f>
        <v>370</v>
      </c>
      <c r="F79" s="213">
        <f>SUM('5-(2)元町港:5-(16)沖港'!F79)</f>
        <v>471</v>
      </c>
      <c r="H79" s="451" t="s">
        <v>67</v>
      </c>
      <c r="I79" s="452"/>
      <c r="J79" s="78">
        <v>531</v>
      </c>
      <c r="K79" s="54">
        <f t="shared" si="23"/>
        <v>93058</v>
      </c>
      <c r="L79" s="275">
        <f>SUM('5-(2)元町港:5-(16)沖港'!L79)</f>
        <v>25833</v>
      </c>
      <c r="M79" s="276">
        <f>SUM('5-(2)元町港:5-(16)沖港'!M79)</f>
        <v>67225</v>
      </c>
    </row>
    <row r="80" spans="1:17" ht="9" customHeight="1" x14ac:dyDescent="0.15">
      <c r="A80" s="453" t="s">
        <v>68</v>
      </c>
      <c r="B80" s="454"/>
      <c r="C80" s="118">
        <v>263</v>
      </c>
      <c r="D80" s="268">
        <f t="shared" si="21"/>
        <v>46</v>
      </c>
      <c r="E80" s="271">
        <f>SUM('5-(2)元町港:5-(16)沖港'!E80)</f>
        <v>17</v>
      </c>
      <c r="F80" s="217">
        <f>SUM('5-(2)元町港:5-(16)沖港'!F80)</f>
        <v>29</v>
      </c>
      <c r="G80" s="83"/>
      <c r="H80" s="279" t="s">
        <v>99</v>
      </c>
      <c r="I80" s="280"/>
      <c r="J80" s="58">
        <v>541</v>
      </c>
      <c r="K80" s="266">
        <f t="shared" si="23"/>
        <v>11648</v>
      </c>
      <c r="L80" s="269">
        <f>SUM('5-(2)元町港:5-(16)沖港'!L80)</f>
        <v>7658</v>
      </c>
      <c r="M80" s="218">
        <f>SUM('5-(2)元町港:5-(16)沖港'!M80)</f>
        <v>3990</v>
      </c>
    </row>
    <row r="81" spans="1:13" ht="9" customHeight="1" x14ac:dyDescent="0.15">
      <c r="A81" s="59"/>
      <c r="B81" s="220"/>
      <c r="D81" s="54"/>
      <c r="E81" s="54"/>
      <c r="F81" s="54"/>
      <c r="H81" s="455" t="s">
        <v>213</v>
      </c>
      <c r="I81" s="456"/>
      <c r="J81" s="58"/>
      <c r="K81" s="272">
        <f t="shared" si="23"/>
        <v>6590</v>
      </c>
      <c r="L81" s="274">
        <f>SUM('5-(2)元町港:5-(16)沖港'!L81)</f>
        <v>3165</v>
      </c>
      <c r="M81" s="221">
        <f>SUM('5-(2)元町港:5-(16)沖港'!M81)</f>
        <v>3425</v>
      </c>
    </row>
    <row r="82" spans="1:13" ht="9.6" customHeight="1" x14ac:dyDescent="0.15">
      <c r="A82" s="449"/>
      <c r="B82" s="450"/>
      <c r="C82" s="112"/>
      <c r="D82" s="54"/>
      <c r="E82" s="35"/>
      <c r="F82" s="35"/>
      <c r="H82" s="79"/>
      <c r="K82" s="54"/>
      <c r="L82" s="35"/>
      <c r="M82" s="35"/>
    </row>
    <row r="83" spans="1:13" ht="9.6" customHeight="1" x14ac:dyDescent="0.15">
      <c r="A83" s="111"/>
      <c r="B83" s="112"/>
      <c r="C83" s="112"/>
      <c r="D83" s="54"/>
      <c r="E83" s="35"/>
      <c r="F83" s="35"/>
    </row>
    <row r="84" spans="1:13" ht="9.6" customHeight="1" x14ac:dyDescent="0.15">
      <c r="D84" s="1"/>
      <c r="E84" s="1"/>
      <c r="F84" s="1"/>
    </row>
    <row r="85" spans="1:13" ht="15.6" customHeight="1" x14ac:dyDescent="0.15">
      <c r="D85" s="1"/>
      <c r="E85" s="1"/>
      <c r="F85" s="1"/>
    </row>
    <row r="86" spans="1:13" ht="15.6" customHeight="1" x14ac:dyDescent="0.15">
      <c r="D86" s="1"/>
      <c r="E86" s="1"/>
      <c r="F86" s="1"/>
    </row>
    <row r="87" spans="1:13" ht="15.6" customHeight="1" x14ac:dyDescent="0.15">
      <c r="D87" s="1"/>
      <c r="E87" s="1"/>
      <c r="F87" s="1"/>
    </row>
    <row r="88" spans="1:13" ht="15.6" customHeight="1" x14ac:dyDescent="0.15">
      <c r="D88" s="1"/>
      <c r="E88" s="1"/>
      <c r="F88" s="1"/>
    </row>
    <row r="89" spans="1:13" ht="15.6" customHeight="1" x14ac:dyDescent="0.15">
      <c r="D89" s="1"/>
      <c r="E89" s="1"/>
      <c r="F89" s="1"/>
    </row>
    <row r="90" spans="1:13" ht="15.6" customHeight="1" x14ac:dyDescent="0.15">
      <c r="D90" s="1"/>
      <c r="E90" s="1"/>
      <c r="F90" s="1"/>
    </row>
    <row r="91" spans="1:13" ht="15.6" customHeight="1" x14ac:dyDescent="0.15">
      <c r="D91" s="1"/>
      <c r="E91" s="1"/>
      <c r="F91" s="1"/>
    </row>
    <row r="92" spans="1:13" ht="15.6" customHeight="1" x14ac:dyDescent="0.15">
      <c r="D92" s="1"/>
      <c r="E92" s="1"/>
      <c r="F92" s="1"/>
    </row>
    <row r="93" spans="1:13" ht="15.6" customHeight="1" x14ac:dyDescent="0.15">
      <c r="D93" s="1"/>
      <c r="E93" s="1"/>
      <c r="F93" s="1"/>
    </row>
    <row r="94" spans="1:13" ht="15.6" customHeight="1" x14ac:dyDescent="0.15">
      <c r="D94" s="1"/>
      <c r="E94" s="1"/>
      <c r="F94" s="1"/>
    </row>
    <row r="95" spans="1:13" ht="15.6" customHeight="1" x14ac:dyDescent="0.15">
      <c r="D95" s="1"/>
      <c r="E95" s="1"/>
      <c r="F95" s="1"/>
    </row>
    <row r="96" spans="1:13" ht="15.6" customHeight="1" x14ac:dyDescent="0.15">
      <c r="D96" s="1"/>
      <c r="E96" s="1"/>
      <c r="F96" s="1"/>
    </row>
    <row r="97" s="1" customFormat="1" ht="15.6" customHeight="1" x14ac:dyDescent="0.15"/>
    <row r="98" s="1" customFormat="1" ht="15.6" customHeight="1" x14ac:dyDescent="0.15"/>
    <row r="99" s="1" customFormat="1" ht="15.6" customHeight="1" x14ac:dyDescent="0.15"/>
    <row r="100" s="1" customFormat="1" ht="15.6" customHeight="1" x14ac:dyDescent="0.15"/>
    <row r="101" s="1" customFormat="1" ht="21" customHeight="1" x14ac:dyDescent="0.15"/>
    <row r="102" s="1" customFormat="1" ht="15.6" customHeight="1" x14ac:dyDescent="0.15"/>
    <row r="103" s="1" customFormat="1" ht="15.6" customHeight="1" x14ac:dyDescent="0.15"/>
    <row r="104" s="1" customFormat="1" ht="15.6" customHeight="1" x14ac:dyDescent="0.15"/>
    <row r="105" s="1" customFormat="1" ht="15.6" customHeight="1" x14ac:dyDescent="0.15"/>
    <row r="106" s="1" customFormat="1" ht="15.6" customHeight="1" x14ac:dyDescent="0.15"/>
    <row r="107" s="1" customFormat="1" ht="15.6" customHeight="1" x14ac:dyDescent="0.15"/>
    <row r="108" s="1" customFormat="1" ht="15.6" customHeight="1" x14ac:dyDescent="0.15"/>
    <row r="109" s="1" customFormat="1" ht="15.6" customHeight="1" x14ac:dyDescent="0.15"/>
    <row r="110" s="1" customFormat="1" ht="15.6" customHeight="1" x14ac:dyDescent="0.15"/>
    <row r="111" s="1" customFormat="1" ht="15.6" customHeight="1" x14ac:dyDescent="0.15"/>
    <row r="112" s="1" customFormat="1" ht="15.6" customHeight="1" x14ac:dyDescent="0.15"/>
    <row r="113" s="1" customFormat="1" ht="15.6" customHeight="1" x14ac:dyDescent="0.15"/>
    <row r="114" s="1" customFormat="1" ht="15.6" customHeight="1" x14ac:dyDescent="0.15"/>
    <row r="115" s="1" customFormat="1" ht="15.6" customHeight="1" x14ac:dyDescent="0.15"/>
    <row r="116" s="1" customFormat="1" ht="15.6" customHeight="1" x14ac:dyDescent="0.15"/>
    <row r="117" s="1" customFormat="1" ht="15.6" customHeight="1" x14ac:dyDescent="0.15"/>
    <row r="118" s="1" customFormat="1" ht="15.6" customHeight="1" x14ac:dyDescent="0.15"/>
    <row r="119" s="1" customFormat="1" ht="15.6" customHeight="1" x14ac:dyDescent="0.15"/>
    <row r="120" s="1" customFormat="1" ht="20.25" customHeight="1" x14ac:dyDescent="0.15"/>
    <row r="121" s="1" customFormat="1" ht="15.6" customHeight="1" x14ac:dyDescent="0.15"/>
    <row r="122" s="1" customFormat="1" ht="15.6" customHeight="1" x14ac:dyDescent="0.15"/>
    <row r="123" s="1" customFormat="1" ht="15.6" customHeight="1" x14ac:dyDescent="0.15"/>
    <row r="124" s="1" customFormat="1" ht="15.6" customHeight="1" x14ac:dyDescent="0.15"/>
    <row r="125" s="1" customFormat="1" ht="15.6" customHeight="1" x14ac:dyDescent="0.15"/>
    <row r="126" s="1" customFormat="1" ht="15.6" customHeight="1" x14ac:dyDescent="0.15"/>
    <row r="127" s="1" customFormat="1" ht="15.6" customHeight="1" x14ac:dyDescent="0.15"/>
    <row r="128" s="1" customFormat="1" ht="15.6" customHeight="1" x14ac:dyDescent="0.15"/>
    <row r="129" s="1" customFormat="1" ht="15.6" customHeight="1" x14ac:dyDescent="0.15"/>
  </sheetData>
  <mergeCells count="117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H14:H16"/>
    <mergeCell ref="J14:K14"/>
    <mergeCell ref="J15:K15"/>
    <mergeCell ref="J16:K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H66:I66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74:B74"/>
    <mergeCell ref="H74:I74"/>
    <mergeCell ref="H75:I75"/>
    <mergeCell ref="H76:I76"/>
    <mergeCell ref="H77:I77"/>
    <mergeCell ref="A82:B82"/>
    <mergeCell ref="A78:B78"/>
    <mergeCell ref="H78:I78"/>
    <mergeCell ref="A79:B79"/>
    <mergeCell ref="H79:I79"/>
    <mergeCell ref="A80:B80"/>
    <mergeCell ref="H81:I81"/>
  </mergeCells>
  <phoneticPr fontId="2"/>
  <pageMargins left="0.78740157480314965" right="0.78740157480314965" top="0.59055118110236227" bottom="0.39370078740157483" header="0.51181102362204722" footer="0.19685039370078741"/>
  <pageSetup paperSize="9" scale="97" firstPageNumber="372" orientation="portrait" useFirstPageNumber="1" horizontalDpi="300" verticalDpi="300" r:id="rId1"/>
  <headerFooter scaleWithDoc="0" alignWithMargins="0">
    <oddFooter>&amp;C&amp;"ＭＳ Ｐ明朝,標準"- &amp;P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FFFF"/>
  </sheetPr>
  <dimension ref="A1:M126"/>
  <sheetViews>
    <sheetView view="pageBreakPreview" zoomScaleNormal="125" zoomScaleSheetLayoutView="10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358"/>
      <c r="B1" s="358"/>
      <c r="C1" s="358"/>
      <c r="D1" s="358"/>
      <c r="E1" s="358"/>
      <c r="F1" s="358"/>
      <c r="G1" s="358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359" t="s">
        <v>110</v>
      </c>
      <c r="B3" s="359"/>
      <c r="C3" s="359"/>
      <c r="D3" s="359"/>
      <c r="E3" s="359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360" t="s">
        <v>94</v>
      </c>
      <c r="B6" s="360"/>
      <c r="C6" s="360"/>
      <c r="D6" s="360"/>
      <c r="E6" s="127" t="s">
        <v>283</v>
      </c>
      <c r="F6" s="127"/>
      <c r="G6" s="127"/>
      <c r="H6" s="361" t="s">
        <v>95</v>
      </c>
      <c r="I6" s="361"/>
      <c r="J6" s="362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363" t="s">
        <v>72</v>
      </c>
      <c r="B10" s="364"/>
      <c r="C10" s="336" t="s">
        <v>7</v>
      </c>
      <c r="D10" s="337"/>
      <c r="E10" s="129" t="s">
        <v>0</v>
      </c>
      <c r="F10" s="130"/>
      <c r="G10" s="127"/>
      <c r="H10" s="131" t="s">
        <v>12</v>
      </c>
      <c r="I10" s="129" t="s">
        <v>11</v>
      </c>
      <c r="J10" s="336" t="s">
        <v>8</v>
      </c>
      <c r="K10" s="337"/>
      <c r="L10" s="129" t="s">
        <v>9</v>
      </c>
    </row>
    <row r="11" spans="1:12" ht="9.6" customHeight="1" x14ac:dyDescent="0.15">
      <c r="A11" s="365" t="s">
        <v>73</v>
      </c>
      <c r="B11" s="366"/>
      <c r="C11" s="132"/>
      <c r="D11" s="166">
        <v>899</v>
      </c>
      <c r="E11" s="133">
        <v>605891</v>
      </c>
      <c r="F11" s="134"/>
      <c r="G11" s="127"/>
      <c r="H11" s="367" t="s">
        <v>10</v>
      </c>
      <c r="I11" s="135">
        <v>95961.407999999996</v>
      </c>
      <c r="J11" s="341">
        <v>51596.411999999997</v>
      </c>
      <c r="K11" s="342"/>
      <c r="L11" s="135">
        <v>44364.995999999999</v>
      </c>
    </row>
    <row r="12" spans="1:12" ht="9.6" customHeight="1" x14ac:dyDescent="0.15">
      <c r="A12" s="331"/>
      <c r="B12" s="334"/>
      <c r="C12" s="137"/>
      <c r="D12" s="166">
        <v>966</v>
      </c>
      <c r="E12" s="138">
        <v>549617</v>
      </c>
      <c r="F12" s="134"/>
      <c r="G12" s="127"/>
      <c r="H12" s="354"/>
      <c r="I12" s="133">
        <v>46207</v>
      </c>
      <c r="J12" s="356">
        <v>23094</v>
      </c>
      <c r="K12" s="357">
        <v>0</v>
      </c>
      <c r="L12" s="183">
        <v>23113</v>
      </c>
    </row>
    <row r="13" spans="1:12" ht="9.6" customHeight="1" x14ac:dyDescent="0.15">
      <c r="A13" s="331"/>
      <c r="B13" s="334"/>
      <c r="C13" s="137"/>
      <c r="D13" s="167">
        <v>-67</v>
      </c>
      <c r="E13" s="138">
        <v>56274</v>
      </c>
      <c r="F13" s="134"/>
      <c r="G13" s="127"/>
      <c r="H13" s="511"/>
      <c r="I13" s="186">
        <v>49754.407999999996</v>
      </c>
      <c r="J13" s="512">
        <v>28502.411999999997</v>
      </c>
      <c r="K13" s="513"/>
      <c r="L13" s="186">
        <v>21251.995999999999</v>
      </c>
    </row>
    <row r="14" spans="1:12" ht="9.6" customHeight="1" x14ac:dyDescent="0.15">
      <c r="A14" s="331" t="s">
        <v>3</v>
      </c>
      <c r="B14" s="333" t="s">
        <v>6</v>
      </c>
      <c r="C14" s="70"/>
      <c r="D14" s="167">
        <v>54</v>
      </c>
      <c r="E14" s="138">
        <v>329346</v>
      </c>
      <c r="F14" s="134"/>
      <c r="G14" s="127"/>
      <c r="H14" s="510" t="s">
        <v>231</v>
      </c>
      <c r="I14" s="138">
        <v>0</v>
      </c>
      <c r="J14" s="345">
        <v>0</v>
      </c>
      <c r="K14" s="346"/>
      <c r="L14" s="138">
        <v>0</v>
      </c>
    </row>
    <row r="15" spans="1:12" ht="9.6" customHeight="1" x14ac:dyDescent="0.15">
      <c r="A15" s="331"/>
      <c r="B15" s="333"/>
      <c r="C15" s="70"/>
      <c r="D15" s="167">
        <v>60</v>
      </c>
      <c r="E15" s="138">
        <v>318170</v>
      </c>
      <c r="F15" s="134"/>
      <c r="G15" s="127"/>
      <c r="H15" s="354"/>
      <c r="I15" s="133">
        <v>0</v>
      </c>
      <c r="J15" s="356">
        <v>0</v>
      </c>
      <c r="K15" s="357"/>
      <c r="L15" s="183">
        <v>0</v>
      </c>
    </row>
    <row r="16" spans="1:12" ht="9.6" customHeight="1" x14ac:dyDescent="0.15">
      <c r="A16" s="331"/>
      <c r="B16" s="333"/>
      <c r="C16" s="70"/>
      <c r="D16" s="167">
        <v>-6</v>
      </c>
      <c r="E16" s="138">
        <v>11176</v>
      </c>
      <c r="F16" s="134"/>
      <c r="G16" s="127"/>
      <c r="H16" s="355"/>
      <c r="I16" s="184">
        <v>0</v>
      </c>
      <c r="J16" s="284">
        <v>0</v>
      </c>
      <c r="K16" s="285"/>
      <c r="L16" s="184">
        <v>0</v>
      </c>
    </row>
    <row r="17" spans="1:12" ht="9.6" customHeight="1" x14ac:dyDescent="0.15">
      <c r="A17" s="332"/>
      <c r="B17" s="333" t="s">
        <v>5</v>
      </c>
      <c r="C17" s="70"/>
      <c r="D17" s="167">
        <v>833</v>
      </c>
      <c r="E17" s="167">
        <v>270218</v>
      </c>
      <c r="F17" s="134"/>
      <c r="G17" s="127"/>
      <c r="K17" s="127"/>
      <c r="L17" s="127" t="s">
        <v>282</v>
      </c>
    </row>
    <row r="18" spans="1:12" ht="9.6" customHeight="1" x14ac:dyDescent="0.15">
      <c r="A18" s="332"/>
      <c r="B18" s="333"/>
      <c r="C18" s="70"/>
      <c r="D18" s="167">
        <v>904</v>
      </c>
      <c r="E18" s="138">
        <v>230985</v>
      </c>
      <c r="F18" s="134"/>
      <c r="G18" s="127"/>
      <c r="K18" s="127"/>
      <c r="L18" s="127" t="s">
        <v>284</v>
      </c>
    </row>
    <row r="19" spans="1:12" ht="9.6" customHeight="1" x14ac:dyDescent="0.15">
      <c r="A19" s="332"/>
      <c r="B19" s="333"/>
      <c r="C19" s="70"/>
      <c r="D19" s="167">
        <v>-71</v>
      </c>
      <c r="E19" s="138">
        <v>39233</v>
      </c>
      <c r="F19" s="134"/>
      <c r="G19" s="127"/>
      <c r="K19" s="127"/>
      <c r="L19" s="127" t="s">
        <v>264</v>
      </c>
    </row>
    <row r="20" spans="1:12" ht="11.1" customHeight="1" x14ac:dyDescent="0.15">
      <c r="A20" s="332" t="s">
        <v>4</v>
      </c>
      <c r="B20" s="334"/>
      <c r="C20" s="137"/>
      <c r="D20" s="167">
        <v>0</v>
      </c>
      <c r="E20" s="167">
        <v>0</v>
      </c>
      <c r="F20" s="134"/>
      <c r="G20" s="127"/>
      <c r="H20" s="335" t="s">
        <v>96</v>
      </c>
      <c r="I20" s="335"/>
      <c r="J20" s="335"/>
      <c r="K20" s="335"/>
      <c r="L20" s="127"/>
    </row>
    <row r="21" spans="1:12" ht="9.6" customHeight="1" x14ac:dyDescent="0.15">
      <c r="A21" s="332"/>
      <c r="B21" s="334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336" t="s">
        <v>69</v>
      </c>
      <c r="K21" s="337"/>
      <c r="L21" s="129" t="s">
        <v>70</v>
      </c>
    </row>
    <row r="22" spans="1:12" ht="9.6" customHeight="1" x14ac:dyDescent="0.15">
      <c r="A22" s="332"/>
      <c r="B22" s="334"/>
      <c r="C22" s="137"/>
      <c r="D22" s="167">
        <v>0</v>
      </c>
      <c r="E22" s="138">
        <v>0</v>
      </c>
      <c r="F22" s="134"/>
      <c r="G22" s="127"/>
      <c r="H22" s="338" t="s">
        <v>79</v>
      </c>
      <c r="I22" s="135">
        <v>0</v>
      </c>
      <c r="J22" s="341">
        <v>0</v>
      </c>
      <c r="K22" s="342"/>
      <c r="L22" s="135">
        <v>0</v>
      </c>
    </row>
    <row r="23" spans="1:12" ht="9.6" customHeight="1" x14ac:dyDescent="0.15">
      <c r="A23" s="331" t="s">
        <v>74</v>
      </c>
      <c r="B23" s="334"/>
      <c r="C23" s="137"/>
      <c r="D23" s="167">
        <v>0</v>
      </c>
      <c r="E23" s="167">
        <v>0</v>
      </c>
      <c r="F23" s="134"/>
      <c r="G23" s="127"/>
      <c r="H23" s="339"/>
      <c r="I23" s="133">
        <v>0</v>
      </c>
      <c r="J23" s="343">
        <v>0</v>
      </c>
      <c r="K23" s="344">
        <v>0</v>
      </c>
      <c r="L23" s="133">
        <v>0</v>
      </c>
    </row>
    <row r="24" spans="1:12" ht="9.6" customHeight="1" x14ac:dyDescent="0.15">
      <c r="A24" s="331"/>
      <c r="B24" s="334"/>
      <c r="C24" s="137"/>
      <c r="D24" s="167">
        <v>0</v>
      </c>
      <c r="E24" s="138">
        <v>0</v>
      </c>
      <c r="F24" s="134"/>
      <c r="G24" s="127"/>
      <c r="H24" s="340"/>
      <c r="I24" s="138">
        <v>0</v>
      </c>
      <c r="J24" s="345">
        <v>0</v>
      </c>
      <c r="K24" s="346"/>
      <c r="L24" s="138">
        <v>0</v>
      </c>
    </row>
    <row r="25" spans="1:12" ht="9.6" customHeight="1" x14ac:dyDescent="0.15">
      <c r="A25" s="331"/>
      <c r="B25" s="334"/>
      <c r="C25" s="137"/>
      <c r="D25" s="167">
        <v>0</v>
      </c>
      <c r="E25" s="138">
        <v>0</v>
      </c>
      <c r="F25" s="134"/>
      <c r="G25" s="127"/>
      <c r="H25" s="347" t="s">
        <v>75</v>
      </c>
      <c r="I25" s="133">
        <f>J25+L25</f>
        <v>1668</v>
      </c>
      <c r="J25" s="343">
        <v>834</v>
      </c>
      <c r="K25" s="344"/>
      <c r="L25" s="133">
        <v>834</v>
      </c>
    </row>
    <row r="26" spans="1:12" ht="9.6" customHeight="1" x14ac:dyDescent="0.15">
      <c r="A26" s="331" t="s">
        <v>1</v>
      </c>
      <c r="B26" s="334"/>
      <c r="C26" s="140"/>
      <c r="D26" s="167">
        <v>0</v>
      </c>
      <c r="E26" s="167">
        <v>0</v>
      </c>
      <c r="F26" s="134"/>
      <c r="G26" s="127"/>
      <c r="H26" s="348"/>
      <c r="I26" s="138">
        <f>J26+L26</f>
        <v>12580</v>
      </c>
      <c r="J26" s="343">
        <v>6290</v>
      </c>
      <c r="K26" s="344"/>
      <c r="L26" s="133">
        <v>6290</v>
      </c>
    </row>
    <row r="27" spans="1:12" ht="9.6" customHeight="1" x14ac:dyDescent="0.15">
      <c r="A27" s="331"/>
      <c r="B27" s="334"/>
      <c r="C27" s="137"/>
      <c r="D27" s="167">
        <v>0</v>
      </c>
      <c r="E27" s="138">
        <v>0</v>
      </c>
      <c r="F27" s="134"/>
      <c r="G27" s="127"/>
      <c r="H27" s="349"/>
      <c r="I27" s="186">
        <f>J27+L27</f>
        <v>-10912</v>
      </c>
      <c r="J27" s="345">
        <f>J25-J26</f>
        <v>-5456</v>
      </c>
      <c r="K27" s="346"/>
      <c r="L27" s="133">
        <f>L25-L26</f>
        <v>-5456</v>
      </c>
    </row>
    <row r="28" spans="1:12" ht="9.6" customHeight="1" x14ac:dyDescent="0.15">
      <c r="A28" s="331"/>
      <c r="B28" s="334"/>
      <c r="C28" s="137"/>
      <c r="D28" s="167">
        <v>0</v>
      </c>
      <c r="E28" s="138">
        <v>0</v>
      </c>
      <c r="F28" s="134"/>
      <c r="G28" s="127"/>
      <c r="H28" s="347" t="s">
        <v>76</v>
      </c>
      <c r="I28" s="186">
        <v>0</v>
      </c>
      <c r="J28" s="345">
        <v>0</v>
      </c>
      <c r="K28" s="346"/>
      <c r="L28" s="186">
        <v>0</v>
      </c>
    </row>
    <row r="29" spans="1:12" ht="9.6" customHeight="1" x14ac:dyDescent="0.15">
      <c r="A29" s="331" t="s">
        <v>2</v>
      </c>
      <c r="B29" s="334"/>
      <c r="C29" s="137"/>
      <c r="D29" s="167">
        <v>12</v>
      </c>
      <c r="E29" s="167">
        <v>6327</v>
      </c>
      <c r="F29" s="134"/>
      <c r="G29" s="127"/>
      <c r="H29" s="348"/>
      <c r="I29" s="186">
        <v>0</v>
      </c>
      <c r="J29" s="345">
        <v>0</v>
      </c>
      <c r="K29" s="346">
        <v>0</v>
      </c>
      <c r="L29" s="186">
        <v>0</v>
      </c>
    </row>
    <row r="30" spans="1:12" ht="9.6" customHeight="1" x14ac:dyDescent="0.15">
      <c r="A30" s="331"/>
      <c r="B30" s="334"/>
      <c r="C30" s="137"/>
      <c r="D30" s="167">
        <v>2</v>
      </c>
      <c r="E30" s="138">
        <v>462</v>
      </c>
      <c r="F30" s="134"/>
      <c r="G30" s="127"/>
      <c r="H30" s="350"/>
      <c r="I30" s="184">
        <v>0</v>
      </c>
      <c r="J30" s="284">
        <v>0</v>
      </c>
      <c r="K30" s="285"/>
      <c r="L30" s="184">
        <v>0</v>
      </c>
    </row>
    <row r="31" spans="1:12" ht="9.6" customHeight="1" x14ac:dyDescent="0.15">
      <c r="A31" s="351"/>
      <c r="B31" s="352"/>
      <c r="C31" s="142"/>
      <c r="D31" s="185">
        <v>10</v>
      </c>
      <c r="E31" s="184">
        <v>5865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19" t="s">
        <v>97</v>
      </c>
      <c r="B33" s="319"/>
      <c r="C33" s="319"/>
      <c r="D33" s="319"/>
      <c r="E33" s="320"/>
      <c r="F33" s="127" t="s">
        <v>106</v>
      </c>
    </row>
    <row r="34" spans="1:13" ht="9" customHeight="1" x14ac:dyDescent="0.15">
      <c r="A34" s="321" t="s">
        <v>205</v>
      </c>
      <c r="B34" s="322"/>
      <c r="C34" s="143" t="s">
        <v>223</v>
      </c>
      <c r="D34" s="144" t="s">
        <v>11</v>
      </c>
      <c r="E34" s="145" t="s">
        <v>69</v>
      </c>
      <c r="F34" s="146" t="s">
        <v>70</v>
      </c>
      <c r="H34" s="321" t="s">
        <v>205</v>
      </c>
      <c r="I34" s="322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323" t="s">
        <v>13</v>
      </c>
      <c r="B35" s="324"/>
      <c r="C35" s="76"/>
      <c r="D35" s="188">
        <v>41114</v>
      </c>
      <c r="E35" s="188">
        <v>3083</v>
      </c>
      <c r="F35" s="189">
        <v>38031</v>
      </c>
      <c r="H35" s="325" t="s">
        <v>43</v>
      </c>
      <c r="I35" s="326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41114</v>
      </c>
      <c r="E36" s="195">
        <v>3083</v>
      </c>
      <c r="F36" s="189">
        <v>38031</v>
      </c>
      <c r="H36" s="299" t="s">
        <v>44</v>
      </c>
      <c r="I36" s="300"/>
      <c r="J36" s="151">
        <v>265</v>
      </c>
      <c r="K36" s="196">
        <v>0</v>
      </c>
      <c r="L36" s="191">
        <v>0</v>
      </c>
      <c r="M36" s="197">
        <v>0</v>
      </c>
    </row>
    <row r="37" spans="1:13" ht="9" customHeight="1" x14ac:dyDescent="0.15">
      <c r="A37" s="315" t="s">
        <v>100</v>
      </c>
      <c r="B37" s="327"/>
      <c r="C37" s="152"/>
      <c r="D37" s="198">
        <v>781</v>
      </c>
      <c r="E37" s="199">
        <v>120</v>
      </c>
      <c r="F37" s="200">
        <v>661</v>
      </c>
      <c r="H37" s="315" t="s">
        <v>45</v>
      </c>
      <c r="I37" s="327"/>
      <c r="J37" s="152"/>
      <c r="K37" s="198">
        <v>19808</v>
      </c>
      <c r="L37" s="199">
        <v>3</v>
      </c>
      <c r="M37" s="200">
        <v>19805</v>
      </c>
    </row>
    <row r="38" spans="1:13" ht="9" customHeight="1" x14ac:dyDescent="0.15">
      <c r="A38" s="328" t="s">
        <v>14</v>
      </c>
      <c r="B38" s="329"/>
      <c r="C38" s="148">
        <v>11</v>
      </c>
      <c r="D38" s="190">
        <v>0</v>
      </c>
      <c r="E38" s="191">
        <v>0</v>
      </c>
      <c r="F38" s="192">
        <v>0</v>
      </c>
      <c r="H38" s="305" t="s">
        <v>46</v>
      </c>
      <c r="I38" s="330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312" t="s">
        <v>15</v>
      </c>
      <c r="B39" s="313"/>
      <c r="C39" s="153">
        <v>21</v>
      </c>
      <c r="D39" s="201">
        <v>4</v>
      </c>
      <c r="E39" s="202">
        <v>0</v>
      </c>
      <c r="F39" s="203">
        <v>4</v>
      </c>
      <c r="H39" s="297" t="s">
        <v>224</v>
      </c>
      <c r="I39" s="314"/>
      <c r="J39" s="153">
        <v>281</v>
      </c>
      <c r="K39" s="201">
        <v>0</v>
      </c>
      <c r="L39" s="202">
        <v>0</v>
      </c>
      <c r="M39" s="203">
        <v>0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297" t="s">
        <v>47</v>
      </c>
      <c r="I40" s="31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312" t="s">
        <v>16</v>
      </c>
      <c r="B41" s="313"/>
      <c r="C41" s="153">
        <v>23</v>
      </c>
      <c r="D41" s="201">
        <v>0</v>
      </c>
      <c r="E41" s="202">
        <v>0</v>
      </c>
      <c r="F41" s="203">
        <v>0</v>
      </c>
      <c r="H41" s="297" t="s">
        <v>207</v>
      </c>
      <c r="I41" s="314"/>
      <c r="J41" s="153">
        <v>301</v>
      </c>
      <c r="K41" s="201">
        <v>245</v>
      </c>
      <c r="L41" s="202">
        <v>3</v>
      </c>
      <c r="M41" s="203">
        <v>242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297" t="s">
        <v>48</v>
      </c>
      <c r="I42" s="314"/>
      <c r="J42" s="153">
        <v>311</v>
      </c>
      <c r="K42" s="201">
        <v>13650</v>
      </c>
      <c r="L42" s="202">
        <v>0</v>
      </c>
      <c r="M42" s="203">
        <v>13650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666</v>
      </c>
      <c r="E43" s="202">
        <v>19</v>
      </c>
      <c r="F43" s="197">
        <v>647</v>
      </c>
      <c r="H43" s="297" t="s">
        <v>226</v>
      </c>
      <c r="I43" s="314"/>
      <c r="J43" s="153">
        <v>320</v>
      </c>
      <c r="K43" s="201">
        <v>2524</v>
      </c>
      <c r="L43" s="202">
        <v>0</v>
      </c>
      <c r="M43" s="203">
        <v>2524</v>
      </c>
    </row>
    <row r="44" spans="1:13" ht="9" customHeight="1" x14ac:dyDescent="0.15">
      <c r="A44" s="312" t="s">
        <v>17</v>
      </c>
      <c r="B44" s="313"/>
      <c r="C44" s="153">
        <v>41</v>
      </c>
      <c r="D44" s="201">
        <v>0</v>
      </c>
      <c r="E44" s="202">
        <v>0</v>
      </c>
      <c r="F44" s="203">
        <v>0</v>
      </c>
      <c r="H44" s="297" t="s">
        <v>227</v>
      </c>
      <c r="I44" s="314"/>
      <c r="J44" s="153">
        <v>321</v>
      </c>
      <c r="K44" s="201">
        <v>3133</v>
      </c>
      <c r="L44" s="202">
        <v>0</v>
      </c>
      <c r="M44" s="203">
        <v>3133</v>
      </c>
    </row>
    <row r="45" spans="1:13" ht="9" customHeight="1" x14ac:dyDescent="0.15">
      <c r="A45" s="290" t="s">
        <v>82</v>
      </c>
      <c r="B45" s="291"/>
      <c r="C45" s="153">
        <v>51</v>
      </c>
      <c r="D45" s="201">
        <v>97</v>
      </c>
      <c r="E45" s="202">
        <v>93</v>
      </c>
      <c r="F45" s="203">
        <v>4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312" t="s">
        <v>18</v>
      </c>
      <c r="B46" s="31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218</v>
      </c>
      <c r="L46" s="202">
        <v>0</v>
      </c>
      <c r="M46" s="203">
        <v>218</v>
      </c>
    </row>
    <row r="47" spans="1:13" ht="9" customHeight="1" x14ac:dyDescent="0.15">
      <c r="A47" s="290" t="s">
        <v>90</v>
      </c>
      <c r="B47" s="291"/>
      <c r="C47" s="153">
        <v>71</v>
      </c>
      <c r="D47" s="201">
        <v>1</v>
      </c>
      <c r="E47" s="202">
        <v>1</v>
      </c>
      <c r="F47" s="203">
        <v>0</v>
      </c>
      <c r="H47" s="157" t="s">
        <v>49</v>
      </c>
      <c r="I47" s="155"/>
      <c r="J47" s="153">
        <v>324</v>
      </c>
      <c r="K47" s="201">
        <v>0</v>
      </c>
      <c r="L47" s="202">
        <v>0</v>
      </c>
      <c r="M47" s="203">
        <v>0</v>
      </c>
    </row>
    <row r="48" spans="1:13" ht="9" customHeight="1" x14ac:dyDescent="0.15">
      <c r="A48" s="309" t="s">
        <v>98</v>
      </c>
      <c r="B48" s="310"/>
      <c r="C48" s="158">
        <v>81</v>
      </c>
      <c r="D48" s="196">
        <v>13</v>
      </c>
      <c r="E48" s="205">
        <v>7</v>
      </c>
      <c r="F48" s="197">
        <v>6</v>
      </c>
      <c r="H48" s="297" t="s">
        <v>228</v>
      </c>
      <c r="I48" s="31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315" t="s">
        <v>19</v>
      </c>
      <c r="B49" s="316"/>
      <c r="C49" s="152"/>
      <c r="D49" s="198">
        <v>20</v>
      </c>
      <c r="E49" s="199">
        <v>0</v>
      </c>
      <c r="F49" s="200">
        <v>20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305" t="s">
        <v>20</v>
      </c>
      <c r="B50" s="317"/>
      <c r="C50" s="148">
        <v>91</v>
      </c>
      <c r="D50" s="190">
        <v>2</v>
      </c>
      <c r="E50" s="191">
        <v>0</v>
      </c>
      <c r="F50" s="192">
        <v>2</v>
      </c>
      <c r="H50" s="297" t="s">
        <v>52</v>
      </c>
      <c r="I50" s="29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297" t="s">
        <v>21</v>
      </c>
      <c r="B51" s="318"/>
      <c r="C51" s="153">
        <v>92</v>
      </c>
      <c r="D51" s="201">
        <v>18</v>
      </c>
      <c r="E51" s="202">
        <v>0</v>
      </c>
      <c r="F51" s="203">
        <v>18</v>
      </c>
      <c r="H51" s="297" t="s">
        <v>53</v>
      </c>
      <c r="I51" s="298"/>
      <c r="J51" s="153">
        <v>361</v>
      </c>
      <c r="K51" s="201">
        <v>31</v>
      </c>
      <c r="L51" s="202">
        <v>0</v>
      </c>
      <c r="M51" s="203">
        <v>31</v>
      </c>
    </row>
    <row r="52" spans="1:13" ht="18" customHeight="1" x14ac:dyDescent="0.15">
      <c r="A52" s="297" t="s">
        <v>22</v>
      </c>
      <c r="B52" s="298"/>
      <c r="C52" s="153">
        <v>101</v>
      </c>
      <c r="D52" s="201">
        <v>0</v>
      </c>
      <c r="E52" s="202">
        <v>0</v>
      </c>
      <c r="F52" s="203">
        <v>0</v>
      </c>
      <c r="H52" s="309" t="s">
        <v>101</v>
      </c>
      <c r="I52" s="310"/>
      <c r="J52" s="158">
        <v>371</v>
      </c>
      <c r="K52" s="196">
        <v>7</v>
      </c>
      <c r="L52" s="205">
        <v>0</v>
      </c>
      <c r="M52" s="197">
        <v>7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303" t="s">
        <v>54</v>
      </c>
      <c r="I53" s="304"/>
      <c r="J53" s="152"/>
      <c r="K53" s="198">
        <v>575</v>
      </c>
      <c r="L53" s="199">
        <v>75</v>
      </c>
      <c r="M53" s="200">
        <v>500</v>
      </c>
    </row>
    <row r="54" spans="1:13" ht="9" customHeight="1" x14ac:dyDescent="0.15">
      <c r="A54" s="290" t="s">
        <v>93</v>
      </c>
      <c r="B54" s="291"/>
      <c r="C54" s="153">
        <v>112</v>
      </c>
      <c r="D54" s="201">
        <v>0</v>
      </c>
      <c r="E54" s="202">
        <v>0</v>
      </c>
      <c r="F54" s="203">
        <v>0</v>
      </c>
      <c r="H54" s="305" t="s">
        <v>80</v>
      </c>
      <c r="I54" s="30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299" t="s">
        <v>24</v>
      </c>
      <c r="B55" s="31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303" t="s">
        <v>25</v>
      </c>
      <c r="B56" s="304"/>
      <c r="C56" s="152"/>
      <c r="D56" s="198">
        <v>13388</v>
      </c>
      <c r="E56" s="199">
        <v>0</v>
      </c>
      <c r="F56" s="200">
        <v>13388</v>
      </c>
      <c r="H56" s="294" t="s">
        <v>91</v>
      </c>
      <c r="I56" s="29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307" t="s">
        <v>26</v>
      </c>
      <c r="B57" s="308"/>
      <c r="C57" s="148">
        <v>131</v>
      </c>
      <c r="D57" s="190">
        <v>0</v>
      </c>
      <c r="E57" s="191">
        <v>0</v>
      </c>
      <c r="F57" s="192">
        <v>0</v>
      </c>
      <c r="H57" s="290" t="s">
        <v>56</v>
      </c>
      <c r="I57" s="29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290" t="s">
        <v>27</v>
      </c>
      <c r="B58" s="291"/>
      <c r="C58" s="153">
        <v>141</v>
      </c>
      <c r="D58" s="201">
        <v>0</v>
      </c>
      <c r="E58" s="202">
        <v>0</v>
      </c>
      <c r="F58" s="203">
        <v>0</v>
      </c>
      <c r="H58" s="294" t="s">
        <v>209</v>
      </c>
      <c r="I58" s="295"/>
      <c r="J58" s="136">
        <v>421</v>
      </c>
      <c r="K58" s="201">
        <v>414</v>
      </c>
      <c r="L58" s="202">
        <v>75</v>
      </c>
      <c r="M58" s="203">
        <v>339</v>
      </c>
    </row>
    <row r="59" spans="1:13" ht="9" customHeight="1" x14ac:dyDescent="0.15">
      <c r="A59" s="290" t="s">
        <v>83</v>
      </c>
      <c r="B59" s="291"/>
      <c r="C59" s="153">
        <v>151</v>
      </c>
      <c r="D59" s="201">
        <v>0</v>
      </c>
      <c r="E59" s="202">
        <v>0</v>
      </c>
      <c r="F59" s="203">
        <v>0</v>
      </c>
      <c r="H59" s="290" t="s">
        <v>57</v>
      </c>
      <c r="I59" s="291"/>
      <c r="J59" s="153">
        <v>422</v>
      </c>
      <c r="K59" s="201">
        <v>161</v>
      </c>
      <c r="L59" s="202">
        <v>0</v>
      </c>
      <c r="M59" s="203">
        <v>161</v>
      </c>
    </row>
    <row r="60" spans="1:13" ht="9" customHeight="1" x14ac:dyDescent="0.15">
      <c r="A60" s="297" t="s">
        <v>84</v>
      </c>
      <c r="B60" s="298"/>
      <c r="C60" s="153">
        <v>161</v>
      </c>
      <c r="D60" s="201">
        <v>13388</v>
      </c>
      <c r="E60" s="202">
        <v>0</v>
      </c>
      <c r="F60" s="203">
        <v>13388</v>
      </c>
      <c r="H60" s="290" t="s">
        <v>58</v>
      </c>
      <c r="I60" s="29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290" t="s">
        <v>28</v>
      </c>
      <c r="B61" s="291"/>
      <c r="C61" s="153">
        <v>162</v>
      </c>
      <c r="D61" s="201">
        <v>0</v>
      </c>
      <c r="E61" s="202">
        <v>0</v>
      </c>
      <c r="F61" s="203">
        <v>0</v>
      </c>
      <c r="H61" s="290" t="s">
        <v>229</v>
      </c>
      <c r="I61" s="291"/>
      <c r="J61" s="153">
        <v>424</v>
      </c>
      <c r="K61" s="201">
        <v>0</v>
      </c>
      <c r="L61" s="202">
        <v>0</v>
      </c>
      <c r="M61" s="203">
        <v>0</v>
      </c>
    </row>
    <row r="62" spans="1:13" ht="9" customHeight="1" x14ac:dyDescent="0.15">
      <c r="A62" s="290" t="s">
        <v>29</v>
      </c>
      <c r="B62" s="291"/>
      <c r="C62" s="153">
        <v>171</v>
      </c>
      <c r="D62" s="201">
        <v>0</v>
      </c>
      <c r="E62" s="202">
        <v>0</v>
      </c>
      <c r="F62" s="203">
        <v>0</v>
      </c>
      <c r="H62" s="301" t="s">
        <v>87</v>
      </c>
      <c r="I62" s="302"/>
      <c r="J62" s="151">
        <v>425</v>
      </c>
      <c r="K62" s="196">
        <v>0</v>
      </c>
      <c r="L62" s="205">
        <v>0</v>
      </c>
      <c r="M62" s="197">
        <v>0</v>
      </c>
    </row>
    <row r="63" spans="1:13" ht="9" customHeight="1" x14ac:dyDescent="0.15">
      <c r="A63" s="297" t="s">
        <v>30</v>
      </c>
      <c r="B63" s="298"/>
      <c r="C63" s="153">
        <v>181</v>
      </c>
      <c r="D63" s="201">
        <v>0</v>
      </c>
      <c r="E63" s="202">
        <v>0</v>
      </c>
      <c r="F63" s="203">
        <v>0</v>
      </c>
      <c r="H63" s="303" t="s">
        <v>59</v>
      </c>
      <c r="I63" s="304"/>
      <c r="J63" s="152"/>
      <c r="K63" s="198">
        <v>0</v>
      </c>
      <c r="L63" s="199">
        <v>0</v>
      </c>
      <c r="M63" s="200">
        <v>0</v>
      </c>
    </row>
    <row r="64" spans="1:13" ht="9" customHeight="1" x14ac:dyDescent="0.15">
      <c r="A64" s="290" t="s">
        <v>31</v>
      </c>
      <c r="B64" s="291"/>
      <c r="C64" s="153">
        <v>191</v>
      </c>
      <c r="D64" s="201">
        <v>0</v>
      </c>
      <c r="E64" s="202">
        <v>0</v>
      </c>
      <c r="F64" s="203">
        <v>0</v>
      </c>
      <c r="H64" s="307" t="s">
        <v>60</v>
      </c>
      <c r="I64" s="30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290" t="s">
        <v>32</v>
      </c>
      <c r="B65" s="291"/>
      <c r="C65" s="153">
        <v>201</v>
      </c>
      <c r="D65" s="201">
        <v>0</v>
      </c>
      <c r="E65" s="202">
        <v>0</v>
      </c>
      <c r="F65" s="203">
        <v>0</v>
      </c>
      <c r="H65" s="294" t="s">
        <v>210</v>
      </c>
      <c r="I65" s="29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294" t="s">
        <v>214</v>
      </c>
      <c r="I66" s="29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1652</v>
      </c>
      <c r="E67" s="199">
        <v>446</v>
      </c>
      <c r="F67" s="200">
        <v>1206</v>
      </c>
      <c r="H67" s="297" t="s">
        <v>61</v>
      </c>
      <c r="I67" s="29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307" t="s">
        <v>33</v>
      </c>
      <c r="B68" s="308"/>
      <c r="C68" s="148">
        <v>221</v>
      </c>
      <c r="D68" s="190">
        <v>0</v>
      </c>
      <c r="E68" s="191">
        <v>0</v>
      </c>
      <c r="F68" s="192">
        <v>0</v>
      </c>
      <c r="H68" s="290" t="s">
        <v>88</v>
      </c>
      <c r="I68" s="291"/>
      <c r="J68" s="153">
        <v>444</v>
      </c>
      <c r="K68" s="201">
        <v>0</v>
      </c>
      <c r="L68" s="202">
        <v>0</v>
      </c>
      <c r="M68" s="203">
        <v>0</v>
      </c>
    </row>
    <row r="69" spans="1:13" ht="9" customHeight="1" x14ac:dyDescent="0.15">
      <c r="A69" s="290" t="s">
        <v>34</v>
      </c>
      <c r="B69" s="291"/>
      <c r="C69" s="153">
        <v>222</v>
      </c>
      <c r="D69" s="201">
        <v>0</v>
      </c>
      <c r="E69" s="202">
        <v>0</v>
      </c>
      <c r="F69" s="203">
        <v>0</v>
      </c>
      <c r="H69" s="297" t="s">
        <v>62</v>
      </c>
      <c r="I69" s="29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297" t="s">
        <v>35</v>
      </c>
      <c r="B70" s="298"/>
      <c r="C70" s="153">
        <v>231</v>
      </c>
      <c r="D70" s="201">
        <v>0</v>
      </c>
      <c r="E70" s="202">
        <v>0</v>
      </c>
      <c r="F70" s="203">
        <v>0</v>
      </c>
      <c r="H70" s="294" t="s">
        <v>212</v>
      </c>
      <c r="I70" s="295"/>
      <c r="J70" s="136">
        <v>461</v>
      </c>
      <c r="K70" s="201">
        <v>0</v>
      </c>
      <c r="L70" s="202">
        <v>0</v>
      </c>
      <c r="M70" s="203">
        <v>0</v>
      </c>
    </row>
    <row r="71" spans="1:13" ht="9" customHeight="1" x14ac:dyDescent="0.15">
      <c r="A71" s="297" t="s">
        <v>36</v>
      </c>
      <c r="B71" s="298"/>
      <c r="C71" s="153">
        <v>241</v>
      </c>
      <c r="D71" s="201">
        <v>608</v>
      </c>
      <c r="E71" s="202">
        <v>0</v>
      </c>
      <c r="F71" s="203">
        <v>608</v>
      </c>
      <c r="H71" s="301" t="s">
        <v>89</v>
      </c>
      <c r="I71" s="30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297" t="s">
        <v>37</v>
      </c>
      <c r="B72" s="298"/>
      <c r="C72" s="153">
        <v>251</v>
      </c>
      <c r="D72" s="201">
        <v>0</v>
      </c>
      <c r="E72" s="202">
        <v>0</v>
      </c>
      <c r="F72" s="203">
        <v>0</v>
      </c>
      <c r="H72" s="303" t="s">
        <v>102</v>
      </c>
      <c r="I72" s="304"/>
      <c r="J72" s="152"/>
      <c r="K72" s="198">
        <v>4538</v>
      </c>
      <c r="L72" s="199">
        <v>2113</v>
      </c>
      <c r="M72" s="200">
        <v>2425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667</v>
      </c>
      <c r="E73" s="202">
        <v>357</v>
      </c>
      <c r="F73" s="203">
        <v>310</v>
      </c>
      <c r="H73" s="305" t="s">
        <v>63</v>
      </c>
      <c r="I73" s="306"/>
      <c r="J73" s="148">
        <v>481</v>
      </c>
      <c r="K73" s="190">
        <v>0</v>
      </c>
      <c r="L73" s="191">
        <v>0</v>
      </c>
      <c r="M73" s="192">
        <v>0</v>
      </c>
    </row>
    <row r="74" spans="1:13" ht="9" customHeight="1" x14ac:dyDescent="0.15">
      <c r="A74" s="290" t="s">
        <v>85</v>
      </c>
      <c r="B74" s="291"/>
      <c r="C74" s="153">
        <v>253</v>
      </c>
      <c r="D74" s="201">
        <v>370</v>
      </c>
      <c r="E74" s="202">
        <v>87</v>
      </c>
      <c r="F74" s="203">
        <v>283</v>
      </c>
      <c r="H74" s="292" t="s">
        <v>92</v>
      </c>
      <c r="I74" s="293"/>
      <c r="J74" s="163">
        <v>491</v>
      </c>
      <c r="K74" s="201">
        <v>0</v>
      </c>
      <c r="L74" s="202">
        <v>0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7</v>
      </c>
      <c r="E75" s="202">
        <v>2</v>
      </c>
      <c r="F75" s="203">
        <v>5</v>
      </c>
      <c r="H75" s="294" t="s">
        <v>64</v>
      </c>
      <c r="I75" s="295"/>
      <c r="J75" s="136">
        <v>501</v>
      </c>
      <c r="K75" s="201">
        <v>59</v>
      </c>
      <c r="L75" s="202">
        <v>0</v>
      </c>
      <c r="M75" s="203">
        <v>59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0</v>
      </c>
      <c r="E76" s="202">
        <v>0</v>
      </c>
      <c r="F76" s="203">
        <v>0</v>
      </c>
      <c r="H76" s="296" t="s">
        <v>78</v>
      </c>
      <c r="I76" s="293"/>
      <c r="J76" s="163">
        <v>511</v>
      </c>
      <c r="K76" s="201">
        <v>637</v>
      </c>
      <c r="L76" s="202">
        <v>548</v>
      </c>
      <c r="M76" s="203">
        <v>89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290" t="s">
        <v>65</v>
      </c>
      <c r="I77" s="291"/>
      <c r="J77" s="153">
        <v>512</v>
      </c>
      <c r="K77" s="201">
        <v>0</v>
      </c>
      <c r="L77" s="202">
        <v>0</v>
      </c>
      <c r="M77" s="203">
        <v>0</v>
      </c>
    </row>
    <row r="78" spans="1:13" ht="9" customHeight="1" x14ac:dyDescent="0.15">
      <c r="A78" s="297" t="s">
        <v>41</v>
      </c>
      <c r="B78" s="298"/>
      <c r="C78" s="153">
        <v>261</v>
      </c>
      <c r="D78" s="201">
        <v>0</v>
      </c>
      <c r="E78" s="202">
        <v>0</v>
      </c>
      <c r="F78" s="203">
        <v>0</v>
      </c>
      <c r="H78" s="297" t="s">
        <v>66</v>
      </c>
      <c r="I78" s="298"/>
      <c r="J78" s="153">
        <v>521</v>
      </c>
      <c r="K78" s="201">
        <v>416</v>
      </c>
      <c r="L78" s="202">
        <v>354</v>
      </c>
      <c r="M78" s="203">
        <v>62</v>
      </c>
    </row>
    <row r="79" spans="1:13" ht="9" customHeight="1" x14ac:dyDescent="0.15">
      <c r="A79" s="297" t="s">
        <v>42</v>
      </c>
      <c r="B79" s="298"/>
      <c r="C79" s="153">
        <v>262</v>
      </c>
      <c r="D79" s="201">
        <v>0</v>
      </c>
      <c r="E79" s="202">
        <v>0</v>
      </c>
      <c r="F79" s="203">
        <v>0</v>
      </c>
      <c r="H79" s="299" t="s">
        <v>67</v>
      </c>
      <c r="I79" s="300"/>
      <c r="J79" s="151">
        <v>531</v>
      </c>
      <c r="K79" s="206">
        <v>3426</v>
      </c>
      <c r="L79" s="207">
        <v>1211</v>
      </c>
      <c r="M79" s="208">
        <v>2215</v>
      </c>
    </row>
    <row r="80" spans="1:13" ht="9" customHeight="1" x14ac:dyDescent="0.15">
      <c r="A80" s="286" t="s">
        <v>68</v>
      </c>
      <c r="B80" s="28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352</v>
      </c>
      <c r="L80" s="211">
        <v>326</v>
      </c>
      <c r="M80" s="210">
        <v>26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288" t="s">
        <v>213</v>
      </c>
      <c r="I81" s="289"/>
      <c r="J81" s="165"/>
      <c r="K81" s="209">
        <v>0</v>
      </c>
      <c r="L81" s="209">
        <v>0</v>
      </c>
      <c r="M81" s="208">
        <v>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H14:H16"/>
    <mergeCell ref="J14:K14"/>
    <mergeCell ref="J15:K15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J16:K16"/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</mergeCells>
  <phoneticPr fontId="2"/>
  <pageMargins left="0.78740157480314965" right="0.78740157480314965" top="0.39370078740157483" bottom="0.39370078740157483" header="0.51181102362204722" footer="0.19685039370078741"/>
  <pageSetup paperSize="9" firstPageNumber="373" orientation="portrait" useFirstPageNumber="1" horizontalDpi="300" verticalDpi="300" r:id="rId1"/>
  <headerFooter scaleWithDoc="0" alignWithMargins="0">
    <oddFooter>&amp;C&amp;"ＭＳ Ｐ明朝,標準"-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23</vt:i4>
      </vt:variant>
    </vt:vector>
  </HeadingPairs>
  <TitlesOfParts>
    <vt:vector size="46" baseType="lpstr">
      <vt:lpstr>1</vt:lpstr>
      <vt:lpstr>2 島しょ港湾一覧表</vt:lpstr>
      <vt:lpstr>3 島しょ調査港湾総括表</vt:lpstr>
      <vt:lpstr>4-(1)取扱貨物量</vt:lpstr>
      <vt:lpstr>4-(2)品種別貨物取扱量</vt:lpstr>
      <vt:lpstr>4-(3)種別貨物構成比</vt:lpstr>
      <vt:lpstr>4-(4)乗降人員</vt:lpstr>
      <vt:lpstr>5-(1) 総計</vt:lpstr>
      <vt:lpstr>5-(2)元町港</vt:lpstr>
      <vt:lpstr>5-(3)岡田港</vt:lpstr>
      <vt:lpstr>5-(4)波浮港</vt:lpstr>
      <vt:lpstr>5-(5)利島港</vt:lpstr>
      <vt:lpstr>5-(6)新島港</vt:lpstr>
      <vt:lpstr>5-(7)野伏港</vt:lpstr>
      <vt:lpstr>5-(8)式根島港</vt:lpstr>
      <vt:lpstr>5-(9)神津島港</vt:lpstr>
      <vt:lpstr>5-(10)三池港</vt:lpstr>
      <vt:lpstr>5-(11)御蔵島港</vt:lpstr>
      <vt:lpstr>5-(12)神湊港</vt:lpstr>
      <vt:lpstr>5-(13)八重根港</vt:lpstr>
      <vt:lpstr>5-(14)青ヶ島港</vt:lpstr>
      <vt:lpstr>5-(15)二見港</vt:lpstr>
      <vt:lpstr>5-(16)沖港</vt:lpstr>
      <vt:lpstr>'1'!Print_Area</vt:lpstr>
      <vt:lpstr>'2 島しょ港湾一覧表'!Print_Area</vt:lpstr>
      <vt:lpstr>'3 島しょ調査港湾総括表'!Print_Area</vt:lpstr>
      <vt:lpstr>'4-(1)取扱貨物量'!Print_Area</vt:lpstr>
      <vt:lpstr>'4-(2)品種別貨物取扱量'!Print_Area</vt:lpstr>
      <vt:lpstr>'4-(3)種別貨物構成比'!Print_Area</vt:lpstr>
      <vt:lpstr>'4-(4)乗降人員'!Print_Area</vt:lpstr>
      <vt:lpstr>'5-(1) 総計'!Print_Area</vt:lpstr>
      <vt:lpstr>'5-(10)三池港'!Print_Area</vt:lpstr>
      <vt:lpstr>'5-(11)御蔵島港'!Print_Area</vt:lpstr>
      <vt:lpstr>'5-(12)神湊港'!Print_Area</vt:lpstr>
      <vt:lpstr>'5-(13)八重根港'!Print_Area</vt:lpstr>
      <vt:lpstr>'5-(14)青ヶ島港'!Print_Area</vt:lpstr>
      <vt:lpstr>'5-(15)二見港'!Print_Area</vt:lpstr>
      <vt:lpstr>'5-(16)沖港'!Print_Area</vt:lpstr>
      <vt:lpstr>'5-(2)元町港'!Print_Area</vt:lpstr>
      <vt:lpstr>'5-(3)岡田港'!Print_Area</vt:lpstr>
      <vt:lpstr>'5-(4)波浮港'!Print_Area</vt:lpstr>
      <vt:lpstr>'5-(5)利島港'!Print_Area</vt:lpstr>
      <vt:lpstr>'5-(6)新島港'!Print_Area</vt:lpstr>
      <vt:lpstr>'5-(7)野伏港'!Print_Area</vt:lpstr>
      <vt:lpstr>'5-(8)式根島港'!Print_Area</vt:lpstr>
      <vt:lpstr>'5-(9)神津島港'!Print_Area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2016-08-19T05:31:51Z</dcterms:created>
  <dcterms:modified xsi:type="dcterms:W3CDTF">2026-02-12T01:44:52Z</dcterms:modified>
</cp:coreProperties>
</file>